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0" yWindow="0" windowWidth="20490" windowHeight="7755"/>
  </bookViews>
  <sheets>
    <sheet name="Sprongfomulier IAG Minitramp" sheetId="5" r:id="rId1"/>
    <sheet name="Sprongfomulier IAG Airtrack" sheetId="7" r:id="rId2"/>
    <sheet name="Voorbeeld waardes teamgym" sheetId="6" r:id="rId3"/>
    <sheet name="Waardes Teamgym" sheetId="8" r:id="rId4"/>
  </sheets>
  <calcPr calcId="145621"/>
</workbook>
</file>

<file path=xl/calcChain.xml><?xml version="1.0" encoding="utf-8"?>
<calcChain xmlns="http://schemas.openxmlformats.org/spreadsheetml/2006/main">
  <c r="B9" i="6" l="1"/>
  <c r="B8" i="6"/>
  <c r="C32" i="7"/>
  <c r="E31" i="7"/>
  <c r="E23" i="7"/>
  <c r="C23" i="7"/>
  <c r="E18" i="7"/>
  <c r="E25" i="7" s="1"/>
  <c r="E30" i="7" s="1"/>
  <c r="C18" i="7"/>
  <c r="C25" i="7" s="1"/>
  <c r="E29" i="7" s="1"/>
  <c r="E32" i="7" s="1"/>
  <c r="E13" i="7"/>
  <c r="C13" i="7"/>
  <c r="C32" i="5"/>
  <c r="E31" i="5" s="1"/>
  <c r="E13" i="5"/>
  <c r="E23" i="5"/>
  <c r="E18" i="5"/>
  <c r="E25" i="5" l="1"/>
  <c r="E30" i="5" s="1"/>
  <c r="C23" i="5"/>
  <c r="C25" i="5" s="1"/>
  <c r="E29" i="5" s="1"/>
  <c r="C18" i="5"/>
  <c r="C13" i="5"/>
  <c r="E32" i="5" l="1"/>
</calcChain>
</file>

<file path=xl/sharedStrings.xml><?xml version="1.0" encoding="utf-8"?>
<sst xmlns="http://schemas.openxmlformats.org/spreadsheetml/2006/main" count="225" uniqueCount="140">
  <si>
    <t>Sprong</t>
  </si>
  <si>
    <t>Omschrijving</t>
  </si>
  <si>
    <t>Waarde</t>
  </si>
  <si>
    <t>B</t>
  </si>
  <si>
    <t>C</t>
  </si>
  <si>
    <t>Tsukahara gestrekt</t>
  </si>
  <si>
    <t>Minitrampoline</t>
  </si>
  <si>
    <t xml:space="preserve">Ronde: </t>
  </si>
  <si>
    <t>Overslag salto gestrekt</t>
  </si>
  <si>
    <t>Tsukahara gehurkt</t>
  </si>
  <si>
    <t>Tsukahara gehoekt</t>
  </si>
  <si>
    <t>Overslag salto gehurkt</t>
  </si>
  <si>
    <t>Dubbel hurk</t>
  </si>
  <si>
    <t>Dubbel hoek</t>
  </si>
  <si>
    <t>Dubbel hurk half</t>
  </si>
  <si>
    <t>Dubbel hoek half</t>
  </si>
  <si>
    <t>Overslag salto gehoekt</t>
  </si>
  <si>
    <t>Overslag salto gehurkt ½</t>
  </si>
  <si>
    <t>Overslag salto gehoekt ½</t>
  </si>
  <si>
    <t>Overslag salto gestrekt ½</t>
  </si>
  <si>
    <t>Overslag salto gestrekt 1/1</t>
  </si>
  <si>
    <t>Overslag salto gestrekt 1½</t>
  </si>
  <si>
    <t>2A</t>
  </si>
  <si>
    <t>3A</t>
  </si>
  <si>
    <t>1A</t>
  </si>
  <si>
    <t xml:space="preserve">Vereniging: </t>
  </si>
  <si>
    <t xml:space="preserve">Categorie :    </t>
  </si>
  <si>
    <t>Niveau:</t>
  </si>
  <si>
    <t>Minitrampoline + Springtoestel</t>
  </si>
  <si>
    <t>arabier</t>
  </si>
  <si>
    <t>overslag</t>
  </si>
  <si>
    <t>temposalto</t>
  </si>
  <si>
    <t>flikflak</t>
  </si>
  <si>
    <t>Hurksalto</t>
  </si>
  <si>
    <t>Hoeksalto</t>
  </si>
  <si>
    <t>Streksalto</t>
  </si>
  <si>
    <t>Streksalto 1½ draai</t>
  </si>
  <si>
    <t>Streksalto 2/1 draai</t>
  </si>
  <si>
    <t>Streksalto 2½ draai</t>
  </si>
  <si>
    <t>Hurksalto ½ draai</t>
  </si>
  <si>
    <t>Hoeksalto ½ draai</t>
  </si>
  <si>
    <t>Streksalto ½ draai</t>
  </si>
  <si>
    <t>Hurksalto 1/1 draai</t>
  </si>
  <si>
    <t>Hoeksalto 1/1 draai</t>
  </si>
  <si>
    <t>Streksalto 1/1 draai</t>
  </si>
  <si>
    <t>radslag</t>
  </si>
  <si>
    <t>overslag ½ in</t>
  </si>
  <si>
    <t>overslag ½ uit</t>
  </si>
  <si>
    <t>overslag 1/1 uit</t>
  </si>
  <si>
    <t>overslag ½ in 1/1 uit</t>
  </si>
  <si>
    <t>overslag ½ in ½ uit</t>
  </si>
  <si>
    <t>Dubbel strek</t>
  </si>
  <si>
    <t>Dubbel hurk 1½</t>
  </si>
  <si>
    <t>Dubbel strek 1½</t>
  </si>
  <si>
    <t>Airtrack Voorover</t>
  </si>
  <si>
    <t>Airtrack achterover</t>
  </si>
  <si>
    <t>hurksalto</t>
  </si>
  <si>
    <t>hoeksalto</t>
  </si>
  <si>
    <t>streksalto</t>
  </si>
  <si>
    <t>Dubbel hurk 1/1</t>
  </si>
  <si>
    <t>Dubbel strek 2½</t>
  </si>
  <si>
    <t>Triple hurk</t>
  </si>
  <si>
    <t>Triple hurk ½</t>
  </si>
  <si>
    <t>Kasamatsu / tsukahara 1/1 gestrekt</t>
  </si>
  <si>
    <t>Kasamatsu / tsukahara 1/1 gehurkt</t>
  </si>
  <si>
    <t>Dubbel hurk 2/1</t>
  </si>
  <si>
    <t>Streksalto 3/1 draai</t>
  </si>
  <si>
    <t>overslag / flakflik</t>
  </si>
  <si>
    <t>Minitrampoline los / Minitrampoline Springtoestel*</t>
  </si>
  <si>
    <t>Serie voorover / achterover / keuze*</t>
  </si>
  <si>
    <t xml:space="preserve"> </t>
  </si>
  <si>
    <t>Alle waardes zijn ook te vinden in het internationale Teamgym reglement</t>
  </si>
  <si>
    <t>SPRONGFORMULIER IAG Micro Teamgym</t>
  </si>
  <si>
    <t>Teamronde (iedereen springt hetzelfde)</t>
  </si>
  <si>
    <t>Waarde sprong 1</t>
  </si>
  <si>
    <t>Waarde sprong 2</t>
  </si>
  <si>
    <t>Waarde sprong 3</t>
  </si>
  <si>
    <t>Gemiddelde waarde sprongseries</t>
  </si>
  <si>
    <t>Uitvoering</t>
  </si>
  <si>
    <t>Totale aftrek ronde 1:</t>
  </si>
  <si>
    <t>Uitgangswaarde:</t>
  </si>
  <si>
    <t>Uitvoeringscijfer: (10-gemiddelde aftrek)</t>
  </si>
  <si>
    <t>Samenstellkng: (2,0 indien geen fouten)</t>
  </si>
  <si>
    <t>Totale aftrek ronde 3:</t>
  </si>
  <si>
    <t>Totale aftrek ronde 2:</t>
  </si>
  <si>
    <t>Opmerkingen / aftrek</t>
  </si>
  <si>
    <t>Namen deelnemers:</t>
  </si>
  <si>
    <t>Eindcijfer:</t>
  </si>
  <si>
    <t>Aftrek in de samenstelling (2,0)</t>
  </si>
  <si>
    <t>Totaal:</t>
  </si>
  <si>
    <t>In te vullen door de juryleden</t>
  </si>
  <si>
    <t>Gemiddelde aftrek van de series:</t>
  </si>
  <si>
    <t>Onderdeel : Minitrampoline</t>
  </si>
  <si>
    <t>Onderdeel : Airtrack</t>
  </si>
  <si>
    <t>Richting</t>
  </si>
  <si>
    <t>Basis element</t>
  </si>
  <si>
    <t>Voorwaarts</t>
  </si>
  <si>
    <t>Radslag</t>
  </si>
  <si>
    <t>(losse) Overslag of FlakFlik</t>
  </si>
  <si>
    <t>Salto voorwaarts</t>
  </si>
  <si>
    <t>Dubbel salto voorwaarts</t>
  </si>
  <si>
    <t>Achterwaarts</t>
  </si>
  <si>
    <t>Arabier</t>
  </si>
  <si>
    <t>FlikFlak</t>
  </si>
  <si>
    <t>Temposalto</t>
  </si>
  <si>
    <t>Salto achterover</t>
  </si>
  <si>
    <t>Twist salto</t>
  </si>
  <si>
    <t>Dubbel salto achterover</t>
  </si>
  <si>
    <t>Dubbel twist salto achterover</t>
  </si>
  <si>
    <t>Triple achterover</t>
  </si>
  <si>
    <t>Houding/draai</t>
  </si>
  <si>
    <t>Enkelvoudige salto’s</t>
  </si>
  <si>
    <t>Dubbele salto’s</t>
  </si>
  <si>
    <t>Triple salto’s</t>
  </si>
  <si>
    <t>Hoek (per salto)</t>
  </si>
  <si>
    <t>Strek (per salto)</t>
  </si>
  <si>
    <t>Serie met meerdere dubbele salto’s</t>
  </si>
  <si>
    <r>
      <t>Halve (180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) draai (per halve draai)</t>
    </r>
  </si>
  <si>
    <r>
      <t>Extra waarde per volledige draai (360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)</t>
    </r>
  </si>
  <si>
    <t>Airtrack</t>
  </si>
  <si>
    <t>Groep</t>
  </si>
  <si>
    <t>Zonder springtoestel (Pegases)</t>
  </si>
  <si>
    <t>Salto</t>
  </si>
  <si>
    <t>Dubbel salto</t>
  </si>
  <si>
    <t>Triple salto</t>
  </si>
  <si>
    <t>Met springtoestel</t>
  </si>
  <si>
    <t>Overslag</t>
  </si>
  <si>
    <t>Overslag salto</t>
  </si>
  <si>
    <t>Overslag dubbel salto</t>
  </si>
  <si>
    <t>Overslag ½ in</t>
  </si>
  <si>
    <t>Tsukahara</t>
  </si>
  <si>
    <t>Dubbel Tsukahara</t>
  </si>
  <si>
    <r>
      <t>Halve (180</t>
    </r>
    <r>
      <rPr>
        <vertAlign val="superscript"/>
        <sz val="10"/>
        <rFont val="Calibri"/>
        <family val="2"/>
        <scheme val="minor"/>
      </rPr>
      <t>o</t>
    </r>
    <r>
      <rPr>
        <sz val="10"/>
        <rFont val="Calibri"/>
        <family val="2"/>
        <scheme val="minor"/>
      </rPr>
      <t>) draai (per halve draai)</t>
    </r>
  </si>
  <si>
    <r>
      <t>Extra waarde per volledige draai (360</t>
    </r>
    <r>
      <rPr>
        <vertAlign val="superscript"/>
        <sz val="10"/>
        <rFont val="Calibri"/>
        <family val="2"/>
        <scheme val="minor"/>
      </rPr>
      <t>o</t>
    </r>
    <r>
      <rPr>
        <sz val="10"/>
        <rFont val="Calibri"/>
        <family val="2"/>
        <scheme val="minor"/>
      </rPr>
      <t>)</t>
    </r>
  </si>
  <si>
    <t>Dubbel hurk half (en tsuka hurk)</t>
  </si>
  <si>
    <t>Dubbel hoek half (en tsuka hoek)</t>
  </si>
  <si>
    <t>Dubbel strek half (en tsuka strek)</t>
  </si>
  <si>
    <t>Hurksalto ½ draai (of twist salto)</t>
  </si>
  <si>
    <t>Twist dubbel (dubbel hurk ½)</t>
  </si>
  <si>
    <r>
      <t xml:space="preserve">Omschrijving </t>
    </r>
    <r>
      <rPr>
        <i/>
        <sz val="10"/>
        <rFont val="Arial"/>
        <family val="2"/>
      </rPr>
      <t>(hoogste 3 van max. elementen tellen waarde)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</si>
</sst>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i/>
      <sz val="12"/>
      <color rgb="FFFF0000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i/>
      <sz val="12"/>
      <name val="Arial"/>
      <family val="2"/>
    </font>
    <font>
      <sz val="12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2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Border="1"/>
    <xf numFmtId="0" fontId="6" fillId="3" borderId="3" xfId="0" applyFont="1" applyFill="1" applyBorder="1"/>
    <xf numFmtId="0" fontId="0" fillId="3" borderId="3" xfId="0" applyFill="1" applyBorder="1"/>
    <xf numFmtId="0" fontId="3" fillId="0" borderId="1" xfId="0" applyFont="1" applyBorder="1" applyAlignment="1">
      <alignment horizontal="right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3" borderId="0" xfId="0" applyFont="1" applyFill="1"/>
    <xf numFmtId="0" fontId="6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5" fillId="3" borderId="3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2" fillId="0" borderId="1" xfId="0" applyFont="1" applyBorder="1"/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15" xfId="0" applyFont="1" applyFill="1" applyBorder="1"/>
    <xf numFmtId="0" fontId="0" fillId="0" borderId="9" xfId="0" applyBorder="1"/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3" fillId="0" borderId="17" xfId="0" applyFont="1" applyBorder="1"/>
    <xf numFmtId="0" fontId="0" fillId="0" borderId="18" xfId="0" applyBorder="1" applyAlignment="1">
      <alignment horizontal="center"/>
    </xf>
    <xf numFmtId="0" fontId="0" fillId="0" borderId="17" xfId="0" applyBorder="1"/>
    <xf numFmtId="0" fontId="2" fillId="0" borderId="17" xfId="0" applyFont="1" applyBorder="1"/>
    <xf numFmtId="0" fontId="3" fillId="0" borderId="17" xfId="0" applyFont="1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23" xfId="0" applyBorder="1"/>
    <xf numFmtId="0" fontId="3" fillId="3" borderId="3" xfId="0" applyFont="1" applyFill="1" applyBorder="1"/>
    <xf numFmtId="0" fontId="12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3" borderId="7" xfId="0" applyFont="1" applyFill="1" applyBorder="1"/>
    <xf numFmtId="2" fontId="0" fillId="0" borderId="0" xfId="0" applyNumberFormat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7" xfId="0" applyFont="1" applyBorder="1"/>
    <xf numFmtId="2" fontId="13" fillId="0" borderId="1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23" xfId="0" applyFont="1" applyBorder="1"/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/>
    </xf>
    <xf numFmtId="2" fontId="13" fillId="0" borderId="30" xfId="0" applyNumberFormat="1" applyFont="1" applyBorder="1" applyAlignment="1">
      <alignment horizontal="center"/>
    </xf>
    <xf numFmtId="0" fontId="7" fillId="0" borderId="31" xfId="0" applyFont="1" applyFill="1" applyBorder="1"/>
    <xf numFmtId="0" fontId="13" fillId="0" borderId="32" xfId="0" applyFont="1" applyBorder="1" applyAlignment="1">
      <alignment horizontal="center"/>
    </xf>
    <xf numFmtId="0" fontId="5" fillId="0" borderId="33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16" fillId="0" borderId="11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0" fillId="0" borderId="37" xfId="1" applyFont="1" applyBorder="1" applyAlignment="1">
      <alignment vertical="center" wrapText="1"/>
    </xf>
    <xf numFmtId="0" fontId="20" fillId="0" borderId="34" xfId="1" applyFont="1" applyBorder="1" applyAlignment="1">
      <alignment vertical="center" wrapText="1"/>
    </xf>
    <xf numFmtId="0" fontId="20" fillId="0" borderId="25" xfId="1" applyFont="1" applyBorder="1" applyAlignment="1">
      <alignment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Border="1"/>
    <xf numFmtId="0" fontId="19" fillId="0" borderId="0" xfId="1" applyFont="1" applyFill="1" applyBorder="1" applyAlignment="1">
      <alignment vertical="center" wrapText="1"/>
    </xf>
    <xf numFmtId="0" fontId="20" fillId="0" borderId="0" xfId="1" applyFont="1" applyFill="1" applyBorder="1"/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vertical="center"/>
    </xf>
    <xf numFmtId="0" fontId="19" fillId="4" borderId="2" xfId="1" applyFont="1" applyFill="1" applyBorder="1" applyAlignment="1">
      <alignment vertical="center" wrapText="1"/>
    </xf>
    <xf numFmtId="0" fontId="19" fillId="4" borderId="7" xfId="1" applyFont="1" applyFill="1" applyBorder="1" applyAlignment="1">
      <alignment vertical="center" wrapText="1"/>
    </xf>
    <xf numFmtId="0" fontId="20" fillId="0" borderId="36" xfId="1" applyFont="1" applyBorder="1" applyAlignment="1">
      <alignment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25" xfId="1" applyFont="1" applyBorder="1" applyAlignment="1">
      <alignment vertical="center" wrapText="1"/>
    </xf>
    <xf numFmtId="0" fontId="20" fillId="0" borderId="35" xfId="1" applyFont="1" applyBorder="1" applyAlignment="1">
      <alignment vertical="center" wrapText="1"/>
    </xf>
    <xf numFmtId="0" fontId="20" fillId="0" borderId="35" xfId="1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5" xfId="0" applyFont="1" applyBorder="1" applyAlignment="1">
      <alignment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25" xfId="0" applyFont="1" applyFill="1" applyBorder="1" applyAlignment="1">
      <alignment vertical="center" wrapText="1"/>
    </xf>
    <xf numFmtId="0" fontId="23" fillId="2" borderId="3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9" fillId="4" borderId="25" xfId="1" applyFont="1" applyFill="1" applyBorder="1" applyAlignment="1">
      <alignment vertical="center" wrapText="1"/>
    </xf>
    <xf numFmtId="0" fontId="19" fillId="4" borderId="35" xfId="1" applyFont="1" applyFill="1" applyBorder="1" applyAlignment="1">
      <alignment vertical="center" wrapText="1"/>
    </xf>
    <xf numFmtId="0" fontId="22" fillId="0" borderId="36" xfId="0" applyFont="1" applyBorder="1"/>
    <xf numFmtId="0" fontId="22" fillId="0" borderId="24" xfId="0" applyFont="1" applyBorder="1" applyAlignment="1">
      <alignment vertical="center"/>
    </xf>
    <xf numFmtId="0" fontId="22" fillId="0" borderId="0" xfId="0" applyFont="1" applyBorder="1"/>
    <xf numFmtId="0" fontId="0" fillId="0" borderId="24" xfId="0" applyBorder="1"/>
    <xf numFmtId="0" fontId="0" fillId="0" borderId="36" xfId="0" applyBorder="1"/>
    <xf numFmtId="0" fontId="20" fillId="0" borderId="36" xfId="1" applyFont="1" applyBorder="1"/>
    <xf numFmtId="0" fontId="20" fillId="0" borderId="24" xfId="1" applyFont="1" applyBorder="1" applyAlignment="1">
      <alignment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" fillId="0" borderId="38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44392</xdr:colOff>
      <xdr:row>1</xdr:row>
      <xdr:rowOff>32317</xdr:rowOff>
    </xdr:from>
    <xdr:to>
      <xdr:col>1</xdr:col>
      <xdr:colOff>1282360</xdr:colOff>
      <xdr:row>1</xdr:row>
      <xdr:rowOff>440531</xdr:rowOff>
    </xdr:to>
    <xdr:pic>
      <xdr:nvPicPr>
        <xdr:cNvPr id="2" name="Afbeelding 1" descr="logo pg groepsspringen.bmp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" b="11209"/>
        <a:stretch/>
      </xdr:blipFill>
      <xdr:spPr bwMode="auto">
        <a:xfrm>
          <a:off x="44392" y="204958"/>
          <a:ext cx="1601221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2110363</xdr:colOff>
      <xdr:row>1</xdr:row>
      <xdr:rowOff>11906</xdr:rowOff>
    </xdr:from>
    <xdr:to>
      <xdr:col>5</xdr:col>
      <xdr:colOff>544704</xdr:colOff>
      <xdr:row>1</xdr:row>
      <xdr:rowOff>464344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457" y="184547"/>
          <a:ext cx="540341" cy="45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70" zoomScaleNormal="70" workbookViewId="0">
      <selection activeCell="H13" sqref="H13"/>
    </sheetView>
  </sheetViews>
  <sheetFormatPr defaultRowHeight="12.75" x14ac:dyDescent="0.2"/>
  <cols>
    <col min="1" max="1" width="5.42578125" customWidth="1"/>
    <col min="2" max="2" width="67.85546875" bestFit="1" customWidth="1"/>
    <col min="3" max="3" width="9.85546875" customWidth="1"/>
    <col min="4" max="4" width="55.140625" customWidth="1"/>
    <col min="5" max="5" width="11.85546875" customWidth="1"/>
    <col min="6" max="6" width="9.7109375" customWidth="1"/>
    <col min="7" max="7" width="10.28515625" customWidth="1"/>
    <col min="10" max="10" width="9.85546875" customWidth="1"/>
    <col min="13" max="13" width="11.7109375" bestFit="1" customWidth="1"/>
  </cols>
  <sheetData>
    <row r="1" spans="1:5" ht="13.5" thickBot="1" x14ac:dyDescent="0.25">
      <c r="A1" s="12"/>
      <c r="B1" s="12"/>
      <c r="C1" s="12"/>
      <c r="D1" s="12"/>
    </row>
    <row r="2" spans="1:5" ht="37.5" customHeight="1" thickBot="1" x14ac:dyDescent="0.25">
      <c r="A2" s="95" t="s">
        <v>72</v>
      </c>
      <c r="B2" s="96"/>
      <c r="C2" s="96"/>
      <c r="D2" s="96"/>
      <c r="E2" s="97"/>
    </row>
    <row r="3" spans="1:5" ht="13.5" thickBot="1" x14ac:dyDescent="0.25">
      <c r="A3" s="12"/>
      <c r="B3" s="12"/>
      <c r="C3" s="12"/>
      <c r="D3" s="12"/>
    </row>
    <row r="4" spans="1:5" ht="21" customHeight="1" thickBot="1" x14ac:dyDescent="0.3">
      <c r="A4" s="64" t="s">
        <v>92</v>
      </c>
      <c r="B4" s="65"/>
      <c r="C4" s="68"/>
      <c r="D4" s="66" t="s">
        <v>27</v>
      </c>
      <c r="E4" s="67"/>
    </row>
    <row r="5" spans="1:5" ht="21" customHeight="1" thickBot="1" x14ac:dyDescent="0.3">
      <c r="A5" s="66" t="s">
        <v>26</v>
      </c>
      <c r="B5" s="69"/>
      <c r="C5" s="70"/>
      <c r="D5" s="66" t="s">
        <v>25</v>
      </c>
      <c r="E5" s="67"/>
    </row>
    <row r="6" spans="1:5" ht="21" customHeight="1" thickBot="1" x14ac:dyDescent="0.3">
      <c r="A6" s="66" t="s">
        <v>86</v>
      </c>
      <c r="B6" s="69"/>
      <c r="C6" s="67"/>
      <c r="D6" s="66" t="s">
        <v>7</v>
      </c>
      <c r="E6" s="67"/>
    </row>
    <row r="7" spans="1:5" ht="18" customHeight="1" x14ac:dyDescent="0.2">
      <c r="A7" s="12"/>
      <c r="B7" s="62"/>
      <c r="C7" s="62"/>
      <c r="D7" s="12"/>
    </row>
    <row r="8" spans="1:5" s="1" customFormat="1" x14ac:dyDescent="0.2">
      <c r="A8" s="18" t="s">
        <v>0</v>
      </c>
      <c r="B8" s="19" t="s">
        <v>1</v>
      </c>
      <c r="C8" s="18" t="s">
        <v>2</v>
      </c>
      <c r="D8" s="18" t="s">
        <v>85</v>
      </c>
      <c r="E8" s="33" t="s">
        <v>78</v>
      </c>
    </row>
    <row r="9" spans="1:5" ht="19.5" customHeight="1" x14ac:dyDescent="0.2">
      <c r="A9" s="20"/>
      <c r="B9" s="54" t="s">
        <v>68</v>
      </c>
      <c r="C9" s="21"/>
      <c r="D9" s="22"/>
      <c r="E9" s="21"/>
    </row>
    <row r="10" spans="1:5" ht="35.1" customHeight="1" x14ac:dyDescent="0.25">
      <c r="A10" s="11" t="s">
        <v>24</v>
      </c>
      <c r="B10" s="9" t="s">
        <v>70</v>
      </c>
      <c r="C10" s="30"/>
      <c r="D10" s="55" t="s">
        <v>73</v>
      </c>
      <c r="E10" s="79"/>
    </row>
    <row r="11" spans="1:5" ht="35.1" customHeight="1" x14ac:dyDescent="0.25">
      <c r="A11" s="4" t="s">
        <v>3</v>
      </c>
      <c r="B11" s="9"/>
      <c r="C11" s="30"/>
      <c r="D11" s="56"/>
      <c r="E11" s="79"/>
    </row>
    <row r="12" spans="1:5" ht="35.1" customHeight="1" thickBot="1" x14ac:dyDescent="0.3">
      <c r="A12" s="4" t="s">
        <v>4</v>
      </c>
      <c r="B12" s="23"/>
      <c r="C12" s="31"/>
      <c r="D12" s="57"/>
      <c r="E12" s="80"/>
    </row>
    <row r="13" spans="1:5" ht="35.1" customHeight="1" thickBot="1" x14ac:dyDescent="0.3">
      <c r="A13" s="4"/>
      <c r="B13" s="32" t="s">
        <v>74</v>
      </c>
      <c r="C13" s="25">
        <f>(C10+C11+C12)</f>
        <v>0</v>
      </c>
      <c r="D13" s="93" t="s">
        <v>79</v>
      </c>
      <c r="E13" s="85">
        <f>SUM(E10:E12)</f>
        <v>0</v>
      </c>
    </row>
    <row r="14" spans="1:5" ht="35.1" customHeight="1" x14ac:dyDescent="0.25">
      <c r="A14" s="4"/>
      <c r="B14" s="54" t="s">
        <v>68</v>
      </c>
      <c r="C14" s="7"/>
      <c r="D14" s="58"/>
      <c r="E14" s="81"/>
    </row>
    <row r="15" spans="1:5" ht="35.1" customHeight="1" x14ac:dyDescent="0.25">
      <c r="A15" s="11" t="s">
        <v>22</v>
      </c>
      <c r="B15" s="9"/>
      <c r="C15" s="6"/>
      <c r="D15" s="58"/>
      <c r="E15" s="82"/>
    </row>
    <row r="16" spans="1:5" ht="35.1" customHeight="1" x14ac:dyDescent="0.25">
      <c r="A16" s="4" t="s">
        <v>3</v>
      </c>
      <c r="B16" s="9"/>
      <c r="C16" s="6"/>
      <c r="D16" s="59"/>
      <c r="E16" s="82"/>
    </row>
    <row r="17" spans="1:5" ht="35.1" customHeight="1" thickBot="1" x14ac:dyDescent="0.3">
      <c r="A17" s="4" t="s">
        <v>4</v>
      </c>
      <c r="B17" s="9"/>
      <c r="C17" s="24"/>
      <c r="D17" s="59"/>
      <c r="E17" s="83"/>
    </row>
    <row r="18" spans="1:5" ht="35.1" customHeight="1" thickBot="1" x14ac:dyDescent="0.3">
      <c r="A18" s="2"/>
      <c r="B18" s="32" t="s">
        <v>75</v>
      </c>
      <c r="C18" s="25">
        <f>(C15+C16+C17)</f>
        <v>0</v>
      </c>
      <c r="D18" s="93" t="s">
        <v>84</v>
      </c>
      <c r="E18" s="85">
        <f>SUM(E14:E17)</f>
        <v>0</v>
      </c>
    </row>
    <row r="19" spans="1:5" ht="35.1" customHeight="1" x14ac:dyDescent="0.25">
      <c r="A19" s="2"/>
      <c r="B19" s="54" t="s">
        <v>68</v>
      </c>
      <c r="C19" s="7"/>
      <c r="D19" s="59"/>
      <c r="E19" s="81"/>
    </row>
    <row r="20" spans="1:5" ht="35.1" customHeight="1" x14ac:dyDescent="0.25">
      <c r="A20" s="26" t="s">
        <v>23</v>
      </c>
      <c r="B20" s="9"/>
      <c r="C20" s="6"/>
      <c r="D20" s="59"/>
      <c r="E20" s="82"/>
    </row>
    <row r="21" spans="1:5" ht="35.1" customHeight="1" x14ac:dyDescent="0.25">
      <c r="A21" s="27" t="s">
        <v>3</v>
      </c>
      <c r="B21" s="9"/>
      <c r="C21" s="6"/>
      <c r="D21" s="60"/>
      <c r="E21" s="82"/>
    </row>
    <row r="22" spans="1:5" ht="35.1" customHeight="1" thickBot="1" x14ac:dyDescent="0.3">
      <c r="A22" s="27" t="s">
        <v>4</v>
      </c>
      <c r="B22" s="9"/>
      <c r="C22" s="6"/>
      <c r="D22" s="61"/>
      <c r="E22" s="82"/>
    </row>
    <row r="23" spans="1:5" ht="35.1" customHeight="1" thickBot="1" x14ac:dyDescent="0.3">
      <c r="A23" s="28"/>
      <c r="B23" s="32" t="s">
        <v>76</v>
      </c>
      <c r="C23" s="25">
        <f>(C20+C21+C22)</f>
        <v>0</v>
      </c>
      <c r="D23" s="93" t="s">
        <v>83</v>
      </c>
      <c r="E23" s="85">
        <f>SUM(E19:E22)</f>
        <v>0</v>
      </c>
    </row>
    <row r="24" spans="1:5" ht="35.1" customHeight="1" thickBot="1" x14ac:dyDescent="0.25">
      <c r="A24" s="20"/>
      <c r="B24" s="10"/>
      <c r="C24" s="53"/>
      <c r="D24" s="59"/>
      <c r="E24" s="84"/>
    </row>
    <row r="25" spans="1:5" ht="35.1" customHeight="1" thickBot="1" x14ac:dyDescent="0.35">
      <c r="A25" s="20"/>
      <c r="B25" s="29" t="s">
        <v>77</v>
      </c>
      <c r="C25" s="52">
        <f>(C13+C18+C23)/3</f>
        <v>0</v>
      </c>
      <c r="D25" s="94" t="s">
        <v>91</v>
      </c>
      <c r="E25" s="86">
        <f>(E23+E18+E13)/3</f>
        <v>0</v>
      </c>
    </row>
    <row r="26" spans="1:5" ht="35.1" customHeight="1" thickBot="1" x14ac:dyDescent="0.25">
      <c r="E26" s="71"/>
    </row>
    <row r="27" spans="1:5" ht="16.5" thickBot="1" x14ac:dyDescent="0.3">
      <c r="B27" s="76" t="s">
        <v>90</v>
      </c>
      <c r="C27" s="77"/>
      <c r="D27" s="77"/>
      <c r="E27" s="78"/>
    </row>
    <row r="28" spans="1:5" ht="15.75" x14ac:dyDescent="0.25">
      <c r="B28" s="72" t="s">
        <v>88</v>
      </c>
      <c r="C28" s="73"/>
      <c r="D28" s="72" t="s">
        <v>87</v>
      </c>
      <c r="E28" s="73"/>
    </row>
    <row r="29" spans="1:5" ht="35.1" customHeight="1" x14ac:dyDescent="0.2">
      <c r="B29" s="74"/>
      <c r="C29" s="75"/>
      <c r="D29" s="74" t="s">
        <v>80</v>
      </c>
      <c r="E29" s="75">
        <f>C25</f>
        <v>0</v>
      </c>
    </row>
    <row r="30" spans="1:5" ht="35.1" customHeight="1" x14ac:dyDescent="0.2">
      <c r="B30" s="74"/>
      <c r="C30" s="75"/>
      <c r="D30" s="74" t="s">
        <v>81</v>
      </c>
      <c r="E30" s="75">
        <f>10-E25</f>
        <v>10</v>
      </c>
    </row>
    <row r="31" spans="1:5" ht="35.1" customHeight="1" thickBot="1" x14ac:dyDescent="0.25">
      <c r="B31" s="89"/>
      <c r="C31" s="90"/>
      <c r="D31" s="89" t="s">
        <v>82</v>
      </c>
      <c r="E31" s="87">
        <f>2-C32</f>
        <v>2</v>
      </c>
    </row>
    <row r="32" spans="1:5" ht="40.5" customHeight="1" thickTop="1" thickBot="1" x14ac:dyDescent="0.25">
      <c r="B32" s="92" t="s">
        <v>89</v>
      </c>
      <c r="C32" s="88">
        <f>SUM(C29:C31)</f>
        <v>0</v>
      </c>
      <c r="D32" s="91" t="s">
        <v>87</v>
      </c>
      <c r="E32" s="86">
        <f>E29+E30+E31</f>
        <v>12</v>
      </c>
    </row>
    <row r="33" ht="31.5" customHeight="1" x14ac:dyDescent="0.2"/>
  </sheetData>
  <mergeCells count="11">
    <mergeCell ref="A4:C4"/>
    <mergeCell ref="A5:B5"/>
    <mergeCell ref="B7:C7"/>
    <mergeCell ref="D28:E28"/>
    <mergeCell ref="D4:E4"/>
    <mergeCell ref="D5:E5"/>
    <mergeCell ref="D6:E6"/>
    <mergeCell ref="A6:C6"/>
    <mergeCell ref="A2:E2"/>
    <mergeCell ref="B28:C28"/>
    <mergeCell ref="B27:E27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="70" zoomScaleNormal="70" workbookViewId="0">
      <selection activeCell="A20" sqref="A20:A22"/>
    </sheetView>
  </sheetViews>
  <sheetFormatPr defaultRowHeight="12.75" x14ac:dyDescent="0.2"/>
  <cols>
    <col min="1" max="1" width="5.42578125" customWidth="1"/>
    <col min="2" max="2" width="67.85546875" bestFit="1" customWidth="1"/>
    <col min="3" max="3" width="9.85546875" customWidth="1"/>
    <col min="4" max="4" width="55.140625" customWidth="1"/>
    <col min="5" max="5" width="12.42578125" bestFit="1" customWidth="1"/>
    <col min="6" max="6" width="9.7109375" customWidth="1"/>
    <col min="7" max="7" width="10.28515625" customWidth="1"/>
    <col min="10" max="10" width="9.85546875" customWidth="1"/>
    <col min="13" max="13" width="11.7109375" bestFit="1" customWidth="1"/>
  </cols>
  <sheetData>
    <row r="1" spans="1:5" ht="13.5" thickBot="1" x14ac:dyDescent="0.25">
      <c r="A1" s="12"/>
      <c r="B1" s="12"/>
      <c r="C1" s="12"/>
      <c r="D1" s="12"/>
    </row>
    <row r="2" spans="1:5" ht="37.5" customHeight="1" thickBot="1" x14ac:dyDescent="0.25">
      <c r="A2" s="98" t="s">
        <v>72</v>
      </c>
      <c r="B2" s="99"/>
      <c r="C2" s="99"/>
      <c r="D2" s="99"/>
      <c r="E2" s="100"/>
    </row>
    <row r="3" spans="1:5" ht="13.5" thickBot="1" x14ac:dyDescent="0.25">
      <c r="A3" s="12"/>
      <c r="B3" s="12"/>
      <c r="C3" s="12"/>
      <c r="D3" s="12"/>
    </row>
    <row r="4" spans="1:5" ht="21" customHeight="1" thickBot="1" x14ac:dyDescent="0.3">
      <c r="A4" s="64" t="s">
        <v>93</v>
      </c>
      <c r="B4" s="65"/>
      <c r="C4" s="68"/>
      <c r="D4" s="66" t="s">
        <v>27</v>
      </c>
      <c r="E4" s="67"/>
    </row>
    <row r="5" spans="1:5" ht="21" customHeight="1" thickBot="1" x14ac:dyDescent="0.3">
      <c r="A5" s="66" t="s">
        <v>26</v>
      </c>
      <c r="B5" s="69"/>
      <c r="C5" s="70"/>
      <c r="D5" s="66" t="s">
        <v>25</v>
      </c>
      <c r="E5" s="67"/>
    </row>
    <row r="6" spans="1:5" ht="21" customHeight="1" thickBot="1" x14ac:dyDescent="0.3">
      <c r="A6" s="66" t="s">
        <v>86</v>
      </c>
      <c r="B6" s="69"/>
      <c r="C6" s="67"/>
      <c r="D6" s="66" t="s">
        <v>7</v>
      </c>
      <c r="E6" s="67"/>
    </row>
    <row r="7" spans="1:5" ht="18" customHeight="1" x14ac:dyDescent="0.2">
      <c r="A7" s="12"/>
      <c r="B7" s="62"/>
      <c r="C7" s="62"/>
      <c r="D7" s="12"/>
    </row>
    <row r="8" spans="1:5" s="1" customFormat="1" x14ac:dyDescent="0.2">
      <c r="A8" s="18" t="s">
        <v>0</v>
      </c>
      <c r="B8" s="19" t="s">
        <v>139</v>
      </c>
      <c r="C8" s="18" t="s">
        <v>2</v>
      </c>
      <c r="D8" s="18" t="s">
        <v>85</v>
      </c>
      <c r="E8" s="33" t="s">
        <v>78</v>
      </c>
    </row>
    <row r="9" spans="1:5" ht="19.5" customHeight="1" x14ac:dyDescent="0.2">
      <c r="A9" s="20"/>
      <c r="B9" s="54" t="s">
        <v>69</v>
      </c>
      <c r="C9" s="21"/>
      <c r="D9" s="22"/>
      <c r="E9" s="21"/>
    </row>
    <row r="10" spans="1:5" ht="50.1" customHeight="1" x14ac:dyDescent="0.25">
      <c r="A10" s="11" t="s">
        <v>24</v>
      </c>
      <c r="B10" s="9" t="s">
        <v>70</v>
      </c>
      <c r="C10" s="30"/>
      <c r="D10" s="55" t="s">
        <v>73</v>
      </c>
      <c r="E10" s="79"/>
    </row>
    <row r="11" spans="1:5" ht="50.1" customHeight="1" x14ac:dyDescent="0.25">
      <c r="A11" s="4" t="s">
        <v>3</v>
      </c>
      <c r="B11" s="9"/>
      <c r="C11" s="30"/>
      <c r="D11" s="56"/>
      <c r="E11" s="79"/>
    </row>
    <row r="12" spans="1:5" ht="50.1" customHeight="1" thickBot="1" x14ac:dyDescent="0.3">
      <c r="A12" s="4" t="s">
        <v>4</v>
      </c>
      <c r="B12" s="23"/>
      <c r="C12" s="31"/>
      <c r="D12" s="57"/>
      <c r="E12" s="80"/>
    </row>
    <row r="13" spans="1:5" ht="35.1" customHeight="1" thickBot="1" x14ac:dyDescent="0.3">
      <c r="A13" s="4"/>
      <c r="B13" s="32" t="s">
        <v>74</v>
      </c>
      <c r="C13" s="25">
        <f>(C10+C11+C12)</f>
        <v>0</v>
      </c>
      <c r="D13" s="93" t="s">
        <v>79</v>
      </c>
      <c r="E13" s="85">
        <f>SUM(E10:E12)</f>
        <v>0</v>
      </c>
    </row>
    <row r="14" spans="1:5" ht="35.1" customHeight="1" x14ac:dyDescent="0.25">
      <c r="A14" s="4"/>
      <c r="B14" s="54" t="s">
        <v>69</v>
      </c>
      <c r="C14" s="7"/>
      <c r="D14" s="58"/>
      <c r="E14" s="81"/>
    </row>
    <row r="15" spans="1:5" ht="50.1" customHeight="1" x14ac:dyDescent="0.25">
      <c r="A15" s="11" t="s">
        <v>22</v>
      </c>
      <c r="B15" s="9"/>
      <c r="C15" s="6"/>
      <c r="D15" s="58"/>
      <c r="E15" s="82"/>
    </row>
    <row r="16" spans="1:5" ht="50.1" customHeight="1" x14ac:dyDescent="0.25">
      <c r="A16" s="4" t="s">
        <v>3</v>
      </c>
      <c r="B16" s="9"/>
      <c r="C16" s="6"/>
      <c r="D16" s="59"/>
      <c r="E16" s="82"/>
    </row>
    <row r="17" spans="1:5" ht="50.1" customHeight="1" thickBot="1" x14ac:dyDescent="0.3">
      <c r="A17" s="4" t="s">
        <v>4</v>
      </c>
      <c r="B17" s="9"/>
      <c r="C17" s="24"/>
      <c r="D17" s="59"/>
      <c r="E17" s="83"/>
    </row>
    <row r="18" spans="1:5" ht="35.1" customHeight="1" thickBot="1" x14ac:dyDescent="0.3">
      <c r="A18" s="2"/>
      <c r="B18" s="32" t="s">
        <v>75</v>
      </c>
      <c r="C18" s="25">
        <f>(C15+C16+C17)</f>
        <v>0</v>
      </c>
      <c r="D18" s="93" t="s">
        <v>84</v>
      </c>
      <c r="E18" s="85">
        <f>SUM(E14:E17)</f>
        <v>0</v>
      </c>
    </row>
    <row r="19" spans="1:5" ht="35.1" customHeight="1" x14ac:dyDescent="0.25">
      <c r="A19" s="2"/>
      <c r="B19" s="54" t="s">
        <v>69</v>
      </c>
      <c r="C19" s="7"/>
      <c r="D19" s="59"/>
      <c r="E19" s="81"/>
    </row>
    <row r="20" spans="1:5" ht="50.1" customHeight="1" x14ac:dyDescent="0.25">
      <c r="A20" s="26" t="s">
        <v>23</v>
      </c>
      <c r="B20" s="9"/>
      <c r="C20" s="6"/>
      <c r="D20" s="59"/>
      <c r="E20" s="82"/>
    </row>
    <row r="21" spans="1:5" ht="50.1" customHeight="1" x14ac:dyDescent="0.25">
      <c r="A21" s="27" t="s">
        <v>3</v>
      </c>
      <c r="B21" s="9"/>
      <c r="C21" s="6"/>
      <c r="D21" s="60"/>
      <c r="E21" s="82"/>
    </row>
    <row r="22" spans="1:5" ht="50.1" customHeight="1" thickBot="1" x14ac:dyDescent="0.3">
      <c r="A22" s="27" t="s">
        <v>4</v>
      </c>
      <c r="B22" s="9"/>
      <c r="C22" s="6"/>
      <c r="D22" s="61"/>
      <c r="E22" s="82"/>
    </row>
    <row r="23" spans="1:5" ht="35.1" customHeight="1" thickBot="1" x14ac:dyDescent="0.3">
      <c r="A23" s="28"/>
      <c r="B23" s="32" t="s">
        <v>76</v>
      </c>
      <c r="C23" s="25">
        <f>(C20+C21+C22)</f>
        <v>0</v>
      </c>
      <c r="D23" s="93" t="s">
        <v>83</v>
      </c>
      <c r="E23" s="85">
        <f>SUM(E19:E22)</f>
        <v>0</v>
      </c>
    </row>
    <row r="24" spans="1:5" ht="35.1" customHeight="1" thickBot="1" x14ac:dyDescent="0.25">
      <c r="A24" s="20"/>
      <c r="B24" s="10"/>
      <c r="C24" s="53"/>
      <c r="D24" s="59"/>
      <c r="E24" s="84"/>
    </row>
    <row r="25" spans="1:5" ht="35.1" customHeight="1" thickBot="1" x14ac:dyDescent="0.35">
      <c r="A25" s="20"/>
      <c r="B25" s="29" t="s">
        <v>77</v>
      </c>
      <c r="C25" s="52">
        <f>(C13+C18+C23)/3</f>
        <v>0</v>
      </c>
      <c r="D25" s="94" t="s">
        <v>91</v>
      </c>
      <c r="E25" s="86">
        <f>(E23+E18+E13)/3</f>
        <v>0</v>
      </c>
    </row>
    <row r="26" spans="1:5" ht="35.1" customHeight="1" thickBot="1" x14ac:dyDescent="0.25">
      <c r="E26" s="71"/>
    </row>
    <row r="27" spans="1:5" ht="35.1" customHeight="1" thickBot="1" x14ac:dyDescent="0.3">
      <c r="B27" s="76" t="s">
        <v>90</v>
      </c>
      <c r="C27" s="77"/>
      <c r="D27" s="77"/>
      <c r="E27" s="78"/>
    </row>
    <row r="28" spans="1:5" ht="35.1" customHeight="1" x14ac:dyDescent="0.25">
      <c r="B28" s="72" t="s">
        <v>88</v>
      </c>
      <c r="C28" s="73"/>
      <c r="D28" s="72" t="s">
        <v>87</v>
      </c>
      <c r="E28" s="73"/>
    </row>
    <row r="29" spans="1:5" ht="35.1" customHeight="1" x14ac:dyDescent="0.2">
      <c r="B29" s="74"/>
      <c r="C29" s="75"/>
      <c r="D29" s="74" t="s">
        <v>80</v>
      </c>
      <c r="E29" s="75">
        <f>C25</f>
        <v>0</v>
      </c>
    </row>
    <row r="30" spans="1:5" ht="35.1" customHeight="1" x14ac:dyDescent="0.2">
      <c r="B30" s="74"/>
      <c r="C30" s="75"/>
      <c r="D30" s="74" t="s">
        <v>81</v>
      </c>
      <c r="E30" s="75">
        <f>10-E25</f>
        <v>10</v>
      </c>
    </row>
    <row r="31" spans="1:5" ht="24.75" customHeight="1" thickBot="1" x14ac:dyDescent="0.25">
      <c r="B31" s="89"/>
      <c r="C31" s="90"/>
      <c r="D31" s="89" t="s">
        <v>82</v>
      </c>
      <c r="E31" s="87">
        <f>2-C32</f>
        <v>2</v>
      </c>
    </row>
    <row r="32" spans="1:5" ht="31.5" customHeight="1" thickTop="1" thickBot="1" x14ac:dyDescent="0.25">
      <c r="B32" s="92" t="s">
        <v>89</v>
      </c>
      <c r="C32" s="88">
        <f>SUM(C29:C31)</f>
        <v>0</v>
      </c>
      <c r="D32" s="91" t="s">
        <v>87</v>
      </c>
      <c r="E32" s="86">
        <f>E29+E30+E31</f>
        <v>12</v>
      </c>
    </row>
  </sheetData>
  <mergeCells count="11">
    <mergeCell ref="B27:E27"/>
    <mergeCell ref="B28:C28"/>
    <mergeCell ref="D28:E28"/>
    <mergeCell ref="A4:C4"/>
    <mergeCell ref="A5:B5"/>
    <mergeCell ref="B7:C7"/>
    <mergeCell ref="A2:E2"/>
    <mergeCell ref="D4:E4"/>
    <mergeCell ref="D5:E5"/>
    <mergeCell ref="A6:C6"/>
    <mergeCell ref="D6:E6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activeCell="J8" sqref="J8"/>
    </sheetView>
  </sheetViews>
  <sheetFormatPr defaultRowHeight="12.75" x14ac:dyDescent="0.2"/>
  <cols>
    <col min="1" max="1" width="29" bestFit="1" customWidth="1"/>
    <col min="2" max="2" width="8.140625" style="14" bestFit="1" customWidth="1"/>
    <col min="3" max="3" width="2.5703125" customWidth="1"/>
    <col min="4" max="4" width="31.42578125" bestFit="1" customWidth="1"/>
    <col min="5" max="5" width="9.140625" style="14"/>
    <col min="6" max="6" width="1.7109375" customWidth="1"/>
    <col min="7" max="7" width="17.42578125" bestFit="1" customWidth="1"/>
    <col min="8" max="8" width="9.140625" style="14"/>
    <col min="9" max="9" width="2.28515625" customWidth="1"/>
    <col min="10" max="10" width="28.28515625" bestFit="1" customWidth="1"/>
    <col min="11" max="11" width="9.140625" style="14"/>
    <col min="13" max="13" width="8.42578125" customWidth="1"/>
    <col min="14" max="14" width="9.140625" customWidth="1"/>
  </cols>
  <sheetData>
    <row r="1" spans="1:19" x14ac:dyDescent="0.2">
      <c r="A1" s="34" t="s">
        <v>6</v>
      </c>
      <c r="B1" s="35" t="s">
        <v>2</v>
      </c>
      <c r="C1" s="36"/>
      <c r="D1" s="37" t="s">
        <v>28</v>
      </c>
      <c r="E1" s="35" t="s">
        <v>2</v>
      </c>
      <c r="F1" s="38"/>
      <c r="G1" s="39" t="s">
        <v>54</v>
      </c>
      <c r="H1" s="40" t="s">
        <v>2</v>
      </c>
      <c r="I1" s="38"/>
      <c r="J1" s="39" t="s">
        <v>55</v>
      </c>
      <c r="K1" s="41" t="s">
        <v>2</v>
      </c>
      <c r="M1" s="109"/>
      <c r="N1" s="109"/>
      <c r="O1" s="109"/>
      <c r="P1" s="110"/>
      <c r="Q1" s="17"/>
      <c r="R1" s="17"/>
      <c r="S1" s="17"/>
    </row>
    <row r="2" spans="1:19" x14ac:dyDescent="0.2">
      <c r="A2" s="45" t="s">
        <v>33</v>
      </c>
      <c r="B2" s="13">
        <v>0.2</v>
      </c>
      <c r="C2" s="15"/>
      <c r="D2" s="33" t="s">
        <v>45</v>
      </c>
      <c r="E2" s="13">
        <v>0.35</v>
      </c>
      <c r="F2" s="8"/>
      <c r="G2" s="33" t="s">
        <v>45</v>
      </c>
      <c r="H2" s="13">
        <v>0.05</v>
      </c>
      <c r="I2" s="8"/>
      <c r="J2" s="33" t="s">
        <v>29</v>
      </c>
      <c r="K2" s="43">
        <v>0.1</v>
      </c>
      <c r="M2" s="111"/>
      <c r="N2" s="111"/>
      <c r="O2" s="112"/>
      <c r="P2" s="110"/>
      <c r="Q2" s="17"/>
      <c r="R2" s="17"/>
      <c r="S2" s="17"/>
    </row>
    <row r="3" spans="1:19" x14ac:dyDescent="0.2">
      <c r="A3" s="44" t="s">
        <v>34</v>
      </c>
      <c r="B3" s="13">
        <v>0.25</v>
      </c>
      <c r="C3" s="15"/>
      <c r="D3" s="33" t="s">
        <v>29</v>
      </c>
      <c r="E3" s="13">
        <v>0.35</v>
      </c>
      <c r="F3" s="8"/>
      <c r="G3" s="33" t="s">
        <v>67</v>
      </c>
      <c r="H3" s="13">
        <v>0.2</v>
      </c>
      <c r="I3" s="8"/>
      <c r="J3" s="33" t="s">
        <v>32</v>
      </c>
      <c r="K3" s="43">
        <v>0.15</v>
      </c>
      <c r="M3" s="111"/>
      <c r="N3" s="111"/>
      <c r="O3" s="112"/>
      <c r="P3" s="110"/>
      <c r="Q3" s="17"/>
      <c r="R3" s="17"/>
      <c r="S3" s="17"/>
    </row>
    <row r="4" spans="1:19" x14ac:dyDescent="0.2">
      <c r="A4" s="44" t="s">
        <v>35</v>
      </c>
      <c r="B4" s="13">
        <v>0.3</v>
      </c>
      <c r="C4" s="15"/>
      <c r="D4" s="33" t="s">
        <v>30</v>
      </c>
      <c r="E4" s="13">
        <v>0.4</v>
      </c>
      <c r="F4" s="8"/>
      <c r="G4" s="33" t="s">
        <v>56</v>
      </c>
      <c r="H4" s="13">
        <v>0.25</v>
      </c>
      <c r="I4" s="8"/>
      <c r="J4" s="33" t="s">
        <v>31</v>
      </c>
      <c r="K4" s="43">
        <v>0.2</v>
      </c>
      <c r="M4" s="111"/>
      <c r="N4" s="111"/>
      <c r="O4" s="112"/>
      <c r="P4" s="110"/>
      <c r="Q4" s="17"/>
      <c r="R4" s="17"/>
      <c r="S4" s="17"/>
    </row>
    <row r="5" spans="1:19" x14ac:dyDescent="0.2">
      <c r="A5" s="42" t="s">
        <v>39</v>
      </c>
      <c r="B5" s="13">
        <v>0.25</v>
      </c>
      <c r="C5" s="15"/>
      <c r="D5" s="33" t="s">
        <v>46</v>
      </c>
      <c r="E5" s="13">
        <v>0.45</v>
      </c>
      <c r="F5" s="8"/>
      <c r="G5" s="5" t="s">
        <v>57</v>
      </c>
      <c r="H5" s="13">
        <v>0.3</v>
      </c>
      <c r="I5" s="8"/>
      <c r="J5" s="33" t="s">
        <v>56</v>
      </c>
      <c r="K5" s="43">
        <v>0.2</v>
      </c>
      <c r="M5" s="111"/>
      <c r="N5" s="111"/>
      <c r="O5" s="112"/>
      <c r="P5" s="110"/>
      <c r="Q5" s="17"/>
      <c r="R5" s="17"/>
      <c r="S5" s="17"/>
    </row>
    <row r="6" spans="1:19" x14ac:dyDescent="0.2">
      <c r="A6" s="44" t="s">
        <v>40</v>
      </c>
      <c r="B6" s="13">
        <v>0.3</v>
      </c>
      <c r="C6" s="15"/>
      <c r="D6" s="2" t="s">
        <v>47</v>
      </c>
      <c r="E6" s="13">
        <v>0.45</v>
      </c>
      <c r="F6" s="8"/>
      <c r="G6" s="5" t="s">
        <v>58</v>
      </c>
      <c r="H6" s="13">
        <v>0.35</v>
      </c>
      <c r="I6" s="8"/>
      <c r="J6" s="5" t="s">
        <v>57</v>
      </c>
      <c r="K6" s="43">
        <v>0.25</v>
      </c>
      <c r="M6" s="111"/>
      <c r="N6" s="111"/>
      <c r="O6" s="112"/>
      <c r="P6" s="110"/>
      <c r="Q6" s="17"/>
      <c r="R6" s="17"/>
      <c r="S6" s="17"/>
    </row>
    <row r="7" spans="1:19" x14ac:dyDescent="0.2">
      <c r="A7" s="44" t="s">
        <v>41</v>
      </c>
      <c r="B7" s="13">
        <v>0.35</v>
      </c>
      <c r="C7" s="15"/>
      <c r="D7" s="2" t="s">
        <v>50</v>
      </c>
      <c r="E7" s="13">
        <v>0.5</v>
      </c>
      <c r="F7" s="8"/>
      <c r="G7" s="5" t="s">
        <v>39</v>
      </c>
      <c r="H7" s="13">
        <v>0.3</v>
      </c>
      <c r="I7" s="8"/>
      <c r="J7" s="5" t="s">
        <v>58</v>
      </c>
      <c r="K7" s="43">
        <v>0.3</v>
      </c>
      <c r="M7" s="111"/>
      <c r="N7" s="111"/>
      <c r="O7" s="112"/>
      <c r="P7" s="110"/>
      <c r="Q7" s="17"/>
      <c r="R7" s="17"/>
      <c r="S7" s="17"/>
    </row>
    <row r="8" spans="1:19" x14ac:dyDescent="0.2">
      <c r="A8" s="42" t="s">
        <v>42</v>
      </c>
      <c r="B8" s="13">
        <f>0.2+2*0.05+0.05</f>
        <v>0.35000000000000003</v>
      </c>
      <c r="C8" s="16"/>
      <c r="D8" s="2" t="s">
        <v>48</v>
      </c>
      <c r="E8" s="13">
        <v>0.55000000000000004</v>
      </c>
      <c r="F8" s="8"/>
      <c r="G8" s="2" t="s">
        <v>40</v>
      </c>
      <c r="H8" s="13">
        <v>0.35</v>
      </c>
      <c r="I8" s="8"/>
      <c r="J8" s="5" t="s">
        <v>137</v>
      </c>
      <c r="K8" s="43">
        <v>0.25</v>
      </c>
      <c r="M8" s="111"/>
      <c r="N8" s="111"/>
      <c r="O8" s="112"/>
      <c r="P8" s="110"/>
      <c r="Q8" s="17"/>
      <c r="R8" s="17"/>
      <c r="S8" s="17"/>
    </row>
    <row r="9" spans="1:19" x14ac:dyDescent="0.2">
      <c r="A9" s="44" t="s">
        <v>43</v>
      </c>
      <c r="B9" s="13">
        <f>0.2+0.05+0.05*2+0.05</f>
        <v>0.39999999999999997</v>
      </c>
      <c r="C9" s="15"/>
      <c r="D9" s="2" t="s">
        <v>49</v>
      </c>
      <c r="E9" s="13">
        <v>0.6</v>
      </c>
      <c r="F9" s="8"/>
      <c r="G9" s="2" t="s">
        <v>41</v>
      </c>
      <c r="H9" s="13">
        <v>0.4</v>
      </c>
      <c r="I9" s="8"/>
      <c r="J9" s="2" t="s">
        <v>41</v>
      </c>
      <c r="K9" s="43">
        <v>0.35</v>
      </c>
      <c r="M9" s="111"/>
      <c r="N9" s="111"/>
      <c r="O9" s="112"/>
      <c r="P9" s="110"/>
      <c r="Q9" s="17"/>
      <c r="R9" s="17"/>
      <c r="S9" s="17"/>
    </row>
    <row r="10" spans="1:19" x14ac:dyDescent="0.2">
      <c r="A10" s="44" t="s">
        <v>44</v>
      </c>
      <c r="B10" s="13">
        <v>0.45</v>
      </c>
      <c r="C10" s="15"/>
      <c r="D10" s="33" t="s">
        <v>9</v>
      </c>
      <c r="E10" s="13">
        <v>0.7</v>
      </c>
      <c r="F10" s="8"/>
      <c r="G10" s="5" t="s">
        <v>42</v>
      </c>
      <c r="H10" s="13">
        <v>0.4</v>
      </c>
      <c r="I10" s="8"/>
      <c r="J10" s="5" t="s">
        <v>42</v>
      </c>
      <c r="K10" s="43">
        <v>0.35</v>
      </c>
      <c r="M10" s="111"/>
      <c r="N10" s="111"/>
      <c r="O10" s="112"/>
      <c r="P10" s="110"/>
      <c r="Q10" s="17"/>
      <c r="R10" s="17"/>
      <c r="S10" s="17"/>
    </row>
    <row r="11" spans="1:19" x14ac:dyDescent="0.2">
      <c r="A11" s="44" t="s">
        <v>36</v>
      </c>
      <c r="B11" s="13">
        <v>0.5</v>
      </c>
      <c r="C11" s="15"/>
      <c r="D11" s="5" t="s">
        <v>10</v>
      </c>
      <c r="E11" s="13">
        <v>0.9</v>
      </c>
      <c r="F11" s="8"/>
      <c r="G11" s="2" t="s">
        <v>44</v>
      </c>
      <c r="H11" s="13">
        <v>0.5</v>
      </c>
      <c r="I11" s="8"/>
      <c r="J11" s="2" t="s">
        <v>44</v>
      </c>
      <c r="K11" s="43">
        <v>0.45</v>
      </c>
      <c r="M11" s="111"/>
      <c r="N11" s="111"/>
      <c r="O11" s="112"/>
      <c r="P11" s="110"/>
      <c r="Q11" s="17"/>
      <c r="R11" s="17"/>
      <c r="S11" s="17"/>
    </row>
    <row r="12" spans="1:19" x14ac:dyDescent="0.2">
      <c r="A12" s="44" t="s">
        <v>37</v>
      </c>
      <c r="B12" s="13">
        <v>0.6</v>
      </c>
      <c r="C12" s="15"/>
      <c r="D12" s="5" t="s">
        <v>5</v>
      </c>
      <c r="E12" s="13">
        <v>1</v>
      </c>
      <c r="F12" s="8"/>
      <c r="G12" s="2" t="s">
        <v>36</v>
      </c>
      <c r="H12" s="13">
        <v>0.55000000000000004</v>
      </c>
      <c r="I12" s="8"/>
      <c r="J12" s="2" t="s">
        <v>36</v>
      </c>
      <c r="K12" s="43">
        <v>0.5</v>
      </c>
      <c r="M12" s="111"/>
      <c r="N12" s="111"/>
      <c r="O12" s="112"/>
      <c r="P12" s="110"/>
      <c r="Q12" s="17"/>
      <c r="R12" s="17"/>
      <c r="S12" s="17"/>
    </row>
    <row r="13" spans="1:19" x14ac:dyDescent="0.2">
      <c r="A13" s="44" t="s">
        <v>38</v>
      </c>
      <c r="B13" s="13">
        <v>0.65</v>
      </c>
      <c r="C13" s="15"/>
      <c r="D13" s="5" t="s">
        <v>64</v>
      </c>
      <c r="E13" s="13">
        <v>1.25</v>
      </c>
      <c r="F13" s="8"/>
      <c r="G13" s="2" t="s">
        <v>37</v>
      </c>
      <c r="H13" s="13">
        <v>0.65</v>
      </c>
      <c r="I13" s="8"/>
      <c r="J13" s="2" t="s">
        <v>37</v>
      </c>
      <c r="K13" s="43">
        <v>0.6</v>
      </c>
      <c r="M13" s="111"/>
      <c r="N13" s="111"/>
      <c r="O13" s="112"/>
      <c r="P13" s="110"/>
      <c r="Q13" s="17"/>
      <c r="R13" s="17"/>
      <c r="S13" s="17"/>
    </row>
    <row r="14" spans="1:19" x14ac:dyDescent="0.2">
      <c r="A14" s="45" t="s">
        <v>12</v>
      </c>
      <c r="B14" s="13">
        <v>0.55000000000000004</v>
      </c>
      <c r="C14" s="16"/>
      <c r="D14" s="33" t="s">
        <v>11</v>
      </c>
      <c r="E14" s="13">
        <v>0.8</v>
      </c>
      <c r="F14" s="8"/>
      <c r="G14" s="5" t="s">
        <v>38</v>
      </c>
      <c r="H14" s="13">
        <v>0.7</v>
      </c>
      <c r="I14" s="8"/>
      <c r="J14" s="5" t="s">
        <v>38</v>
      </c>
      <c r="K14" s="43">
        <v>0.65</v>
      </c>
      <c r="M14" s="113"/>
      <c r="N14" s="110"/>
      <c r="O14" s="110"/>
      <c r="P14" s="110"/>
      <c r="Q14" s="17"/>
      <c r="R14" s="17"/>
      <c r="S14" s="17"/>
    </row>
    <row r="15" spans="1:19" x14ac:dyDescent="0.2">
      <c r="A15" s="42" t="s">
        <v>13</v>
      </c>
      <c r="B15" s="13">
        <v>0.75</v>
      </c>
      <c r="C15" s="17"/>
      <c r="D15" s="5" t="s">
        <v>16</v>
      </c>
      <c r="E15" s="13">
        <v>1</v>
      </c>
      <c r="F15" s="8"/>
      <c r="G15" s="33" t="s">
        <v>12</v>
      </c>
      <c r="H15" s="13">
        <v>0.8</v>
      </c>
      <c r="I15" s="8"/>
      <c r="J15" s="5" t="s">
        <v>66</v>
      </c>
      <c r="K15" s="43">
        <v>0.75</v>
      </c>
      <c r="M15" s="109"/>
      <c r="N15" s="109"/>
      <c r="O15" s="109"/>
      <c r="P15" s="109"/>
      <c r="Q15" s="17"/>
      <c r="R15" s="17"/>
      <c r="S15" s="17"/>
    </row>
    <row r="16" spans="1:19" x14ac:dyDescent="0.2">
      <c r="A16" s="46" t="s">
        <v>51</v>
      </c>
      <c r="B16" s="13">
        <v>0.85</v>
      </c>
      <c r="C16" s="8"/>
      <c r="D16" s="5" t="s">
        <v>8</v>
      </c>
      <c r="E16" s="13">
        <v>1.1000000000000001</v>
      </c>
      <c r="F16" s="8"/>
      <c r="G16" s="5" t="s">
        <v>13</v>
      </c>
      <c r="H16" s="13">
        <v>1</v>
      </c>
      <c r="I16" s="8"/>
      <c r="J16" s="33" t="s">
        <v>12</v>
      </c>
      <c r="K16" s="43">
        <v>0.6</v>
      </c>
      <c r="M16" s="111"/>
      <c r="N16" s="112"/>
      <c r="O16" s="112"/>
      <c r="P16" s="112"/>
      <c r="Q16" s="17"/>
      <c r="R16" s="17"/>
      <c r="S16" s="17"/>
    </row>
    <row r="17" spans="1:19" x14ac:dyDescent="0.2">
      <c r="A17" s="42" t="s">
        <v>134</v>
      </c>
      <c r="B17" s="13">
        <v>0.65</v>
      </c>
      <c r="C17" s="8"/>
      <c r="D17" s="5" t="s">
        <v>17</v>
      </c>
      <c r="E17" s="13">
        <v>0.9</v>
      </c>
      <c r="F17" s="8"/>
      <c r="G17" s="5" t="s">
        <v>14</v>
      </c>
      <c r="H17" s="13">
        <v>0.9</v>
      </c>
      <c r="I17" s="8"/>
      <c r="J17" s="5" t="s">
        <v>13</v>
      </c>
      <c r="K17" s="43">
        <v>0.8</v>
      </c>
      <c r="M17" s="111"/>
      <c r="N17" s="112"/>
      <c r="O17" s="112"/>
      <c r="P17" s="112"/>
      <c r="Q17" s="17"/>
      <c r="R17" s="17"/>
      <c r="S17" s="17"/>
    </row>
    <row r="18" spans="1:19" x14ac:dyDescent="0.2">
      <c r="A18" s="42" t="s">
        <v>135</v>
      </c>
      <c r="B18" s="13">
        <v>0.85</v>
      </c>
      <c r="C18" s="8"/>
      <c r="D18" s="5" t="s">
        <v>18</v>
      </c>
      <c r="E18" s="13">
        <v>1.1000000000000001</v>
      </c>
      <c r="F18" s="8"/>
      <c r="G18" s="5" t="s">
        <v>15</v>
      </c>
      <c r="H18" s="13">
        <v>1.1000000000000001</v>
      </c>
      <c r="I18" s="8"/>
      <c r="J18" s="2" t="s">
        <v>51</v>
      </c>
      <c r="K18" s="43">
        <v>0.9</v>
      </c>
      <c r="M18" s="111"/>
      <c r="N18" s="112"/>
      <c r="O18" s="112"/>
      <c r="P18" s="112"/>
      <c r="Q18" s="17"/>
      <c r="R18" s="17"/>
      <c r="S18" s="17"/>
    </row>
    <row r="19" spans="1:19" x14ac:dyDescent="0.2">
      <c r="A19" s="42" t="s">
        <v>136</v>
      </c>
      <c r="B19" s="13">
        <v>0.95</v>
      </c>
      <c r="C19" s="8"/>
      <c r="D19" s="5" t="s">
        <v>19</v>
      </c>
      <c r="E19" s="13">
        <v>1.2</v>
      </c>
      <c r="F19" s="8"/>
      <c r="G19" s="2"/>
      <c r="H19" s="13"/>
      <c r="I19" s="8"/>
      <c r="J19" s="2" t="s">
        <v>59</v>
      </c>
      <c r="K19" s="43">
        <v>0.85</v>
      </c>
      <c r="M19" s="111"/>
      <c r="N19" s="112"/>
      <c r="O19" s="112"/>
      <c r="P19" s="112"/>
      <c r="Q19" s="17"/>
      <c r="R19" s="17"/>
      <c r="S19" s="17"/>
    </row>
    <row r="20" spans="1:19" x14ac:dyDescent="0.2">
      <c r="A20" s="44" t="s">
        <v>52</v>
      </c>
      <c r="B20" s="13">
        <v>0.9</v>
      </c>
      <c r="C20" s="8"/>
      <c r="D20" s="5" t="s">
        <v>63</v>
      </c>
      <c r="E20" s="13">
        <v>1.25</v>
      </c>
      <c r="F20" s="8"/>
      <c r="G20" s="2"/>
      <c r="H20" s="13"/>
      <c r="I20" s="8"/>
      <c r="J20" s="5" t="s">
        <v>65</v>
      </c>
      <c r="K20" s="43">
        <v>1.1000000000000001</v>
      </c>
      <c r="M20" s="111"/>
      <c r="N20" s="111"/>
      <c r="O20" s="111"/>
      <c r="P20" s="111"/>
      <c r="Q20" s="17"/>
      <c r="R20" s="17"/>
      <c r="S20" s="17"/>
    </row>
    <row r="21" spans="1:19" x14ac:dyDescent="0.2">
      <c r="A21" s="44" t="s">
        <v>53</v>
      </c>
      <c r="B21" s="13">
        <v>1.2</v>
      </c>
      <c r="C21" s="8"/>
      <c r="D21" s="5" t="s">
        <v>20</v>
      </c>
      <c r="E21" s="13">
        <v>1.35</v>
      </c>
      <c r="F21" s="8"/>
      <c r="G21" s="2"/>
      <c r="H21" s="13"/>
      <c r="I21" s="8"/>
      <c r="J21" s="145" t="s">
        <v>138</v>
      </c>
      <c r="K21" s="43">
        <v>0.7</v>
      </c>
      <c r="M21" s="17"/>
      <c r="N21" s="17"/>
      <c r="O21" s="17"/>
      <c r="P21" s="17"/>
      <c r="Q21" s="17"/>
      <c r="R21" s="17"/>
      <c r="S21" s="17"/>
    </row>
    <row r="22" spans="1:19" x14ac:dyDescent="0.2">
      <c r="A22" s="44" t="s">
        <v>60</v>
      </c>
      <c r="B22" s="13">
        <v>1.45</v>
      </c>
      <c r="C22" s="8"/>
      <c r="D22" s="5" t="s">
        <v>21</v>
      </c>
      <c r="E22" s="13">
        <v>1.45</v>
      </c>
      <c r="F22" s="8"/>
      <c r="G22" s="2"/>
      <c r="H22" s="13"/>
      <c r="I22" s="8"/>
      <c r="J22" s="2"/>
      <c r="K22" s="43"/>
      <c r="M22" s="17"/>
      <c r="N22" s="17"/>
      <c r="O22" s="17"/>
      <c r="P22" s="17"/>
      <c r="Q22" s="17"/>
      <c r="R22" s="17"/>
      <c r="S22" s="17"/>
    </row>
    <row r="23" spans="1:19" x14ac:dyDescent="0.2">
      <c r="A23" s="45" t="s">
        <v>61</v>
      </c>
      <c r="B23" s="13">
        <v>1.4</v>
      </c>
      <c r="C23" s="8"/>
      <c r="D23" s="2"/>
      <c r="E23" s="13"/>
      <c r="F23" s="8"/>
      <c r="G23" s="2"/>
      <c r="H23" s="13"/>
      <c r="I23" s="8"/>
      <c r="J23" s="2"/>
      <c r="K23" s="43"/>
      <c r="M23" s="17"/>
      <c r="N23" s="17"/>
      <c r="O23" s="17"/>
      <c r="P23" s="17"/>
      <c r="Q23" s="17"/>
      <c r="R23" s="17"/>
      <c r="S23" s="17"/>
    </row>
    <row r="24" spans="1:19" ht="13.5" thickBot="1" x14ac:dyDescent="0.25">
      <c r="A24" s="47" t="s">
        <v>62</v>
      </c>
      <c r="B24" s="48">
        <v>1.55</v>
      </c>
      <c r="C24" s="49"/>
      <c r="D24" s="50"/>
      <c r="E24" s="48"/>
      <c r="F24" s="49"/>
      <c r="G24" s="50"/>
      <c r="H24" s="48"/>
      <c r="I24" s="49"/>
      <c r="J24" s="50"/>
      <c r="K24" s="51"/>
      <c r="M24" s="17"/>
      <c r="N24" s="17"/>
      <c r="O24" s="17"/>
      <c r="P24" s="17"/>
      <c r="Q24" s="17"/>
      <c r="R24" s="17"/>
      <c r="S24" s="17"/>
    </row>
    <row r="25" spans="1:19" x14ac:dyDescent="0.2">
      <c r="M25" s="17"/>
      <c r="N25" s="17"/>
      <c r="O25" s="17"/>
      <c r="P25" s="17"/>
      <c r="Q25" s="17"/>
      <c r="R25" s="17"/>
      <c r="S25" s="17"/>
    </row>
    <row r="26" spans="1:19" x14ac:dyDescent="0.2">
      <c r="A26" s="63" t="s">
        <v>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M26" s="17"/>
      <c r="N26" s="17"/>
      <c r="O26" s="17"/>
      <c r="P26" s="17"/>
      <c r="Q26" s="17"/>
      <c r="R26" s="17"/>
      <c r="S26" s="17"/>
    </row>
    <row r="27" spans="1:19" ht="15.75" customHeight="1" x14ac:dyDescent="0.2">
      <c r="A27" s="101"/>
      <c r="B27" s="101"/>
      <c r="C27" s="101"/>
      <c r="D27" s="101"/>
      <c r="E27" s="16"/>
      <c r="M27" s="17"/>
      <c r="N27" s="17"/>
      <c r="O27" s="17"/>
      <c r="P27" s="17"/>
      <c r="Q27" s="17"/>
      <c r="R27" s="17"/>
      <c r="S27" s="17"/>
    </row>
    <row r="28" spans="1:19" ht="15.75" customHeight="1" x14ac:dyDescent="0.2">
      <c r="A28" s="101"/>
      <c r="B28" s="101"/>
      <c r="C28" s="101"/>
      <c r="D28" s="101"/>
      <c r="E28" s="16"/>
      <c r="G28" s="17"/>
      <c r="H28" s="16"/>
      <c r="I28" s="17"/>
      <c r="J28" s="17"/>
      <c r="K28" s="16"/>
      <c r="M28" s="17"/>
      <c r="N28" s="17"/>
      <c r="O28" s="17"/>
      <c r="P28" s="17"/>
      <c r="Q28" s="17"/>
      <c r="R28" s="17"/>
      <c r="S28" s="17"/>
    </row>
    <row r="29" spans="1:19" ht="15.75" customHeight="1" x14ac:dyDescent="0.2">
      <c r="A29" s="101"/>
      <c r="B29" s="101"/>
      <c r="C29" s="101"/>
      <c r="D29" s="101"/>
      <c r="E29" s="16"/>
      <c r="G29" s="109"/>
      <c r="H29" s="109"/>
      <c r="I29" s="109"/>
      <c r="J29" s="110"/>
      <c r="K29" s="16"/>
      <c r="M29" s="17"/>
      <c r="N29" s="17"/>
      <c r="O29" s="17"/>
      <c r="P29" s="17"/>
      <c r="Q29" s="17"/>
      <c r="R29" s="17"/>
      <c r="S29" s="17"/>
    </row>
    <row r="30" spans="1:19" ht="15.75" customHeight="1" x14ac:dyDescent="0.2">
      <c r="A30" s="101"/>
      <c r="B30" s="101"/>
      <c r="C30" s="101"/>
      <c r="D30" s="101"/>
      <c r="E30" s="16"/>
      <c r="G30" s="111"/>
      <c r="H30" s="111"/>
      <c r="I30" s="112"/>
      <c r="J30" s="110"/>
      <c r="K30" s="16"/>
      <c r="M30" s="17"/>
      <c r="N30" s="17"/>
      <c r="O30" s="17"/>
      <c r="P30" s="17"/>
      <c r="Q30" s="17"/>
      <c r="R30" s="17"/>
      <c r="S30" s="17"/>
    </row>
    <row r="31" spans="1:19" ht="15.75" customHeight="1" x14ac:dyDescent="0.2">
      <c r="A31" s="101"/>
      <c r="B31" s="101"/>
      <c r="C31" s="101"/>
      <c r="D31" s="101"/>
      <c r="E31" s="16"/>
      <c r="G31" s="111"/>
      <c r="H31" s="111"/>
      <c r="I31" s="112"/>
      <c r="J31" s="110"/>
      <c r="K31" s="16"/>
      <c r="M31" s="17"/>
      <c r="N31" s="17"/>
      <c r="O31" s="17"/>
      <c r="P31" s="17"/>
      <c r="Q31" s="17"/>
      <c r="R31" s="17"/>
      <c r="S31" s="17"/>
    </row>
    <row r="32" spans="1:19" ht="15.75" customHeight="1" x14ac:dyDescent="0.2">
      <c r="A32" s="101"/>
      <c r="B32" s="101"/>
      <c r="C32" s="101"/>
      <c r="D32" s="101"/>
      <c r="E32" s="16"/>
      <c r="G32" s="111"/>
      <c r="H32" s="111"/>
      <c r="I32" s="112"/>
      <c r="J32" s="110"/>
      <c r="K32" s="16"/>
      <c r="M32" s="17"/>
      <c r="N32" s="17"/>
      <c r="O32" s="17"/>
      <c r="P32" s="17"/>
      <c r="Q32" s="17"/>
      <c r="R32" s="17"/>
      <c r="S32" s="17"/>
    </row>
    <row r="33" spans="1:19" ht="15.75" customHeight="1" x14ac:dyDescent="0.2">
      <c r="A33" s="101"/>
      <c r="B33" s="101"/>
      <c r="C33" s="101"/>
      <c r="D33" s="101"/>
      <c r="E33" s="16"/>
      <c r="G33" s="111"/>
      <c r="H33" s="111"/>
      <c r="I33" s="112"/>
      <c r="J33" s="110"/>
      <c r="K33" s="16"/>
      <c r="M33" s="17"/>
      <c r="N33" s="17"/>
      <c r="O33" s="17"/>
      <c r="P33" s="17"/>
      <c r="Q33" s="17"/>
      <c r="R33" s="17"/>
      <c r="S33" s="17"/>
    </row>
    <row r="34" spans="1:19" ht="15.75" customHeight="1" x14ac:dyDescent="0.2">
      <c r="A34" s="101"/>
      <c r="B34" s="101"/>
      <c r="C34" s="101"/>
      <c r="D34" s="101"/>
      <c r="E34" s="16"/>
      <c r="G34" s="111"/>
      <c r="H34" s="111"/>
      <c r="I34" s="112"/>
      <c r="J34" s="110"/>
      <c r="K34" s="16"/>
      <c r="M34" s="17"/>
      <c r="N34" s="17"/>
      <c r="O34" s="17"/>
      <c r="P34" s="17"/>
      <c r="Q34" s="17"/>
      <c r="R34" s="17"/>
      <c r="S34" s="17"/>
    </row>
    <row r="35" spans="1:19" ht="15.75" customHeight="1" x14ac:dyDescent="0.2">
      <c r="A35" s="101"/>
      <c r="B35" s="101"/>
      <c r="C35" s="101"/>
      <c r="D35" s="101"/>
      <c r="E35" s="16"/>
      <c r="G35" s="111"/>
      <c r="H35" s="111"/>
      <c r="I35" s="112"/>
      <c r="J35" s="110"/>
      <c r="K35" s="16"/>
      <c r="M35" s="17"/>
      <c r="N35" s="17"/>
      <c r="O35" s="17"/>
      <c r="P35" s="17"/>
      <c r="Q35" s="17"/>
      <c r="R35" s="17"/>
      <c r="S35" s="17"/>
    </row>
    <row r="36" spans="1:19" ht="15.75" customHeight="1" x14ac:dyDescent="0.2">
      <c r="A36" s="101"/>
      <c r="B36" s="101"/>
      <c r="C36" s="101"/>
      <c r="D36" s="101"/>
      <c r="E36" s="16"/>
      <c r="G36" s="111"/>
      <c r="H36" s="111"/>
      <c r="I36" s="112"/>
      <c r="J36" s="110"/>
      <c r="K36" s="16"/>
      <c r="M36" s="17"/>
      <c r="N36" s="17"/>
      <c r="O36" s="17"/>
      <c r="P36" s="17"/>
      <c r="Q36" s="17"/>
      <c r="R36" s="17"/>
      <c r="S36" s="17"/>
    </row>
    <row r="37" spans="1:19" ht="15.75" customHeight="1" x14ac:dyDescent="0.2">
      <c r="A37" s="101"/>
      <c r="B37" s="101"/>
      <c r="C37" s="101"/>
      <c r="D37" s="101"/>
      <c r="E37" s="16"/>
      <c r="G37" s="111"/>
      <c r="H37" s="111"/>
      <c r="I37" s="112"/>
      <c r="J37" s="110"/>
      <c r="K37" s="16"/>
      <c r="M37" s="17"/>
      <c r="N37" s="17"/>
      <c r="O37" s="17"/>
      <c r="P37" s="17"/>
      <c r="Q37" s="17"/>
      <c r="R37" s="17"/>
      <c r="S37" s="17"/>
    </row>
    <row r="38" spans="1:19" ht="15.75" customHeight="1" x14ac:dyDescent="0.2">
      <c r="A38" s="101"/>
      <c r="B38" s="101"/>
      <c r="C38" s="101"/>
      <c r="D38" s="101"/>
      <c r="E38" s="16"/>
      <c r="G38" s="111"/>
      <c r="H38" s="111"/>
      <c r="I38" s="112"/>
      <c r="J38" s="110"/>
      <c r="K38" s="16"/>
      <c r="M38" s="17"/>
      <c r="N38" s="17"/>
      <c r="O38" s="17"/>
      <c r="P38" s="17"/>
      <c r="Q38" s="17"/>
      <c r="R38" s="17"/>
      <c r="S38" s="17"/>
    </row>
    <row r="39" spans="1:19" ht="15.75" customHeight="1" x14ac:dyDescent="0.2">
      <c r="A39" s="101"/>
      <c r="B39" s="101"/>
      <c r="C39" s="101"/>
      <c r="D39" s="101"/>
      <c r="E39" s="16"/>
      <c r="G39" s="111"/>
      <c r="H39" s="111"/>
      <c r="I39" s="112"/>
      <c r="J39" s="110"/>
      <c r="K39" s="16"/>
      <c r="M39" s="17"/>
      <c r="N39" s="17"/>
      <c r="O39" s="17"/>
      <c r="P39" s="17"/>
      <c r="Q39" s="17"/>
      <c r="R39" s="17"/>
      <c r="S39" s="17"/>
    </row>
    <row r="40" spans="1:19" ht="15.75" customHeight="1" x14ac:dyDescent="0.2">
      <c r="A40" s="101"/>
      <c r="B40" s="101"/>
      <c r="C40" s="101"/>
      <c r="D40" s="101"/>
      <c r="E40" s="16"/>
      <c r="G40" s="111"/>
      <c r="H40" s="111"/>
      <c r="I40" s="112"/>
      <c r="J40" s="110"/>
      <c r="K40" s="16"/>
      <c r="M40" s="17"/>
      <c r="N40" s="17"/>
      <c r="O40" s="17"/>
      <c r="P40" s="17"/>
      <c r="Q40" s="17"/>
      <c r="R40" s="17"/>
      <c r="S40" s="17"/>
    </row>
    <row r="41" spans="1:19" ht="15.75" customHeight="1" x14ac:dyDescent="0.2">
      <c r="A41" s="101"/>
      <c r="B41" s="101"/>
      <c r="C41" s="101"/>
      <c r="D41" s="101"/>
      <c r="E41" s="16"/>
      <c r="G41" s="111"/>
      <c r="H41" s="111"/>
      <c r="I41" s="112"/>
      <c r="J41" s="110"/>
      <c r="K41" s="16"/>
      <c r="M41" s="17"/>
      <c r="N41" s="17"/>
      <c r="O41" s="17"/>
      <c r="P41" s="17"/>
      <c r="Q41" s="17"/>
      <c r="R41" s="17"/>
      <c r="S41" s="17"/>
    </row>
    <row r="42" spans="1:19" ht="15.75" customHeight="1" x14ac:dyDescent="0.2">
      <c r="A42" s="101"/>
      <c r="B42" s="101"/>
      <c r="C42" s="101"/>
      <c r="D42" s="101"/>
      <c r="E42" s="16"/>
      <c r="G42" s="113"/>
      <c r="H42" s="110"/>
      <c r="I42" s="110"/>
      <c r="J42" s="110"/>
      <c r="K42" s="16"/>
      <c r="M42" s="17"/>
      <c r="N42" s="17"/>
      <c r="O42" s="17"/>
      <c r="P42" s="17"/>
      <c r="Q42" s="17"/>
      <c r="R42" s="17"/>
      <c r="S42" s="17"/>
    </row>
    <row r="43" spans="1:19" ht="15.75" customHeight="1" x14ac:dyDescent="0.2">
      <c r="A43" s="101"/>
      <c r="B43" s="101"/>
      <c r="C43" s="101"/>
      <c r="D43" s="101"/>
      <c r="E43" s="16"/>
      <c r="G43" s="109"/>
      <c r="H43" s="109"/>
      <c r="I43" s="109"/>
      <c r="J43" s="109"/>
      <c r="K43" s="16"/>
      <c r="M43" s="17"/>
      <c r="N43" s="17"/>
      <c r="O43" s="17"/>
      <c r="P43" s="17"/>
      <c r="Q43" s="17"/>
      <c r="R43" s="17"/>
      <c r="S43" s="17"/>
    </row>
    <row r="44" spans="1:19" ht="15.75" customHeight="1" x14ac:dyDescent="0.2">
      <c r="A44" s="101"/>
      <c r="B44" s="101"/>
      <c r="C44" s="101"/>
      <c r="D44" s="101"/>
      <c r="E44" s="16"/>
      <c r="G44" s="111"/>
      <c r="H44" s="112"/>
      <c r="I44" s="112"/>
      <c r="J44" s="112"/>
      <c r="K44" s="16"/>
      <c r="M44" s="17"/>
      <c r="N44" s="17"/>
      <c r="O44" s="17"/>
      <c r="P44" s="17"/>
      <c r="Q44" s="17"/>
      <c r="R44" s="17"/>
      <c r="S44" s="17"/>
    </row>
    <row r="45" spans="1:19" ht="15.75" customHeight="1" x14ac:dyDescent="0.2">
      <c r="A45" s="101"/>
      <c r="B45" s="101"/>
      <c r="C45" s="101"/>
      <c r="D45" s="101"/>
      <c r="E45" s="16"/>
      <c r="G45" s="111"/>
      <c r="H45" s="112"/>
      <c r="I45" s="112"/>
      <c r="J45" s="112"/>
      <c r="K45" s="16"/>
      <c r="M45" s="17"/>
      <c r="N45" s="17"/>
      <c r="O45" s="17"/>
      <c r="P45" s="17"/>
      <c r="Q45" s="17"/>
      <c r="R45" s="17"/>
      <c r="S45" s="17"/>
    </row>
    <row r="46" spans="1:19" ht="15.75" customHeight="1" x14ac:dyDescent="0.2">
      <c r="A46" s="101"/>
      <c r="B46" s="101"/>
      <c r="C46" s="101"/>
      <c r="D46" s="101"/>
      <c r="E46" s="16"/>
      <c r="G46" s="111"/>
      <c r="H46" s="112"/>
      <c r="I46" s="112"/>
      <c r="J46" s="112"/>
      <c r="K46" s="16"/>
      <c r="M46" s="17"/>
      <c r="N46" s="17"/>
      <c r="O46" s="17"/>
      <c r="P46" s="17"/>
      <c r="Q46" s="17"/>
      <c r="R46" s="17"/>
      <c r="S46" s="17"/>
    </row>
    <row r="47" spans="1:19" ht="12.75" customHeight="1" x14ac:dyDescent="0.2">
      <c r="A47" s="101"/>
      <c r="B47" s="101"/>
      <c r="C47" s="101"/>
      <c r="D47" s="101"/>
      <c r="G47" s="111"/>
      <c r="H47" s="112"/>
      <c r="I47" s="112"/>
      <c r="J47" s="112"/>
      <c r="K47" s="16"/>
      <c r="M47" s="17"/>
      <c r="N47" s="17"/>
      <c r="O47" s="17"/>
      <c r="P47" s="17"/>
      <c r="Q47" s="17"/>
      <c r="R47" s="17"/>
      <c r="S47" s="17"/>
    </row>
    <row r="48" spans="1:19" ht="12.75" customHeight="1" x14ac:dyDescent="0.2">
      <c r="A48" s="101"/>
      <c r="B48" s="101"/>
      <c r="C48" s="101"/>
      <c r="D48" s="101"/>
      <c r="G48" s="111"/>
      <c r="H48" s="111"/>
      <c r="I48" s="111"/>
      <c r="J48" s="111"/>
      <c r="K48" s="16"/>
    </row>
    <row r="49" spans="1:11" ht="12.75" customHeight="1" x14ac:dyDescent="0.2">
      <c r="A49" s="101"/>
      <c r="B49" s="101"/>
      <c r="C49" s="101"/>
      <c r="D49" s="101"/>
      <c r="G49" s="17"/>
      <c r="H49" s="16"/>
      <c r="I49" s="17"/>
      <c r="J49" s="17"/>
      <c r="K49" s="16"/>
    </row>
  </sheetData>
  <mergeCells count="1">
    <mergeCell ref="A26:K2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4" sqref="B14"/>
    </sheetView>
  </sheetViews>
  <sheetFormatPr defaultRowHeight="12.75" x14ac:dyDescent="0.2"/>
  <cols>
    <col min="1" max="1" width="37.28515625" bestFit="1" customWidth="1"/>
    <col min="2" max="2" width="18.5703125" bestFit="1" customWidth="1"/>
    <col min="3" max="3" width="12.85546875" bestFit="1" customWidth="1"/>
    <col min="4" max="4" width="12.85546875" customWidth="1"/>
    <col min="6" max="6" width="32.5703125" bestFit="1" customWidth="1"/>
    <col min="7" max="7" width="24.5703125" bestFit="1" customWidth="1"/>
    <col min="8" max="8" width="12.85546875" bestFit="1" customWidth="1"/>
    <col min="9" max="9" width="11.7109375" customWidth="1"/>
  </cols>
  <sheetData>
    <row r="1" spans="1:9" ht="18.75" thickBot="1" x14ac:dyDescent="0.3">
      <c r="A1" s="130" t="s">
        <v>6</v>
      </c>
      <c r="B1" s="131"/>
      <c r="C1" s="131"/>
      <c r="D1" s="132"/>
      <c r="E1" s="3"/>
      <c r="F1" s="130" t="s">
        <v>119</v>
      </c>
      <c r="G1" s="131"/>
      <c r="H1" s="131"/>
      <c r="I1" s="132"/>
    </row>
    <row r="2" spans="1:9" ht="13.5" thickBot="1" x14ac:dyDescent="0.25">
      <c r="A2" s="128" t="s">
        <v>120</v>
      </c>
      <c r="B2" s="129" t="s">
        <v>95</v>
      </c>
      <c r="C2" s="129" t="s">
        <v>2</v>
      </c>
      <c r="D2" s="135"/>
      <c r="F2" s="133" t="s">
        <v>94</v>
      </c>
      <c r="G2" s="134" t="s">
        <v>95</v>
      </c>
      <c r="H2" s="134" t="s">
        <v>2</v>
      </c>
      <c r="I2" s="140"/>
    </row>
    <row r="3" spans="1:9" x14ac:dyDescent="0.2">
      <c r="A3" s="142" t="s">
        <v>121</v>
      </c>
      <c r="B3" s="121" t="s">
        <v>122</v>
      </c>
      <c r="C3" s="122">
        <v>0.2</v>
      </c>
      <c r="D3" s="135"/>
      <c r="F3" s="102" t="s">
        <v>96</v>
      </c>
      <c r="G3" s="116" t="s">
        <v>97</v>
      </c>
      <c r="H3" s="117">
        <v>0.05</v>
      </c>
      <c r="I3" s="140"/>
    </row>
    <row r="4" spans="1:9" x14ac:dyDescent="0.2">
      <c r="A4" s="143"/>
      <c r="B4" s="121" t="s">
        <v>123</v>
      </c>
      <c r="C4" s="122">
        <v>0.55000000000000004</v>
      </c>
      <c r="D4" s="135"/>
      <c r="F4" s="103"/>
      <c r="G4" s="116" t="s">
        <v>98</v>
      </c>
      <c r="H4" s="117">
        <v>0.2</v>
      </c>
      <c r="I4" s="140"/>
    </row>
    <row r="5" spans="1:9" ht="13.5" thickBot="1" x14ac:dyDescent="0.25">
      <c r="A5" s="144"/>
      <c r="B5" s="123" t="s">
        <v>124</v>
      </c>
      <c r="C5" s="124">
        <v>1.4</v>
      </c>
      <c r="D5" s="135"/>
      <c r="F5" s="103"/>
      <c r="G5" s="116" t="s">
        <v>99</v>
      </c>
      <c r="H5" s="117">
        <v>0.25</v>
      </c>
      <c r="I5" s="140"/>
    </row>
    <row r="6" spans="1:9" ht="13.5" thickBot="1" x14ac:dyDescent="0.25">
      <c r="A6" s="142" t="s">
        <v>125</v>
      </c>
      <c r="B6" s="121" t="s">
        <v>126</v>
      </c>
      <c r="C6" s="122">
        <v>0.4</v>
      </c>
      <c r="D6" s="135"/>
      <c r="F6" s="104"/>
      <c r="G6" s="119" t="s">
        <v>100</v>
      </c>
      <c r="H6" s="120">
        <v>0.8</v>
      </c>
      <c r="I6" s="140"/>
    </row>
    <row r="7" spans="1:9" x14ac:dyDescent="0.2">
      <c r="A7" s="143"/>
      <c r="B7" s="121" t="s">
        <v>127</v>
      </c>
      <c r="C7" s="122">
        <v>0.8</v>
      </c>
      <c r="D7" s="135"/>
      <c r="F7" s="102" t="s">
        <v>101</v>
      </c>
      <c r="G7" s="116" t="s">
        <v>102</v>
      </c>
      <c r="H7" s="117">
        <v>10</v>
      </c>
      <c r="I7" s="140"/>
    </row>
    <row r="8" spans="1:9" x14ac:dyDescent="0.2">
      <c r="A8" s="143"/>
      <c r="B8" s="121" t="s">
        <v>128</v>
      </c>
      <c r="C8" s="122">
        <v>1.55</v>
      </c>
      <c r="D8" s="135"/>
      <c r="F8" s="103"/>
      <c r="G8" s="116" t="s">
        <v>103</v>
      </c>
      <c r="H8" s="117">
        <v>0.15</v>
      </c>
      <c r="I8" s="140"/>
    </row>
    <row r="9" spans="1:9" x14ac:dyDescent="0.2">
      <c r="A9" s="143"/>
      <c r="B9" s="121" t="s">
        <v>102</v>
      </c>
      <c r="C9" s="122">
        <v>0.35</v>
      </c>
      <c r="D9" s="135"/>
      <c r="F9" s="103"/>
      <c r="G9" s="116" t="s">
        <v>104</v>
      </c>
      <c r="H9" s="117">
        <v>0.2</v>
      </c>
      <c r="I9" s="140"/>
    </row>
    <row r="10" spans="1:9" x14ac:dyDescent="0.2">
      <c r="A10" s="143"/>
      <c r="B10" s="121" t="s">
        <v>129</v>
      </c>
      <c r="C10" s="122">
        <v>0.45</v>
      </c>
      <c r="D10" s="135"/>
      <c r="F10" s="103"/>
      <c r="G10" s="116" t="s">
        <v>105</v>
      </c>
      <c r="H10" s="117">
        <v>0.2</v>
      </c>
      <c r="I10" s="140"/>
    </row>
    <row r="11" spans="1:9" x14ac:dyDescent="0.2">
      <c r="A11" s="143"/>
      <c r="B11" s="121" t="s">
        <v>130</v>
      </c>
      <c r="C11" s="122">
        <v>0.7</v>
      </c>
      <c r="D11" s="135"/>
      <c r="F11" s="103"/>
      <c r="G11" s="116" t="s">
        <v>106</v>
      </c>
      <c r="H11" s="117">
        <v>0.25</v>
      </c>
      <c r="I11" s="140"/>
    </row>
    <row r="12" spans="1:9" ht="13.5" thickBot="1" x14ac:dyDescent="0.25">
      <c r="A12" s="144"/>
      <c r="B12" s="123" t="s">
        <v>131</v>
      </c>
      <c r="C12" s="124">
        <v>1.55</v>
      </c>
      <c r="D12" s="135"/>
      <c r="F12" s="103"/>
      <c r="G12" s="116" t="s">
        <v>107</v>
      </c>
      <c r="H12" s="117">
        <v>0.6</v>
      </c>
      <c r="I12" s="140"/>
    </row>
    <row r="13" spans="1:9" x14ac:dyDescent="0.2">
      <c r="A13" s="136"/>
      <c r="B13" s="137"/>
      <c r="C13" s="137"/>
      <c r="D13" s="135"/>
      <c r="F13" s="103"/>
      <c r="G13" s="116" t="s">
        <v>108</v>
      </c>
      <c r="H13" s="117">
        <v>0.7</v>
      </c>
      <c r="I13" s="140"/>
    </row>
    <row r="14" spans="1:9" ht="13.5" thickBot="1" x14ac:dyDescent="0.25">
      <c r="A14" s="138"/>
      <c r="B14" s="8"/>
      <c r="C14" s="8"/>
      <c r="D14" s="139"/>
      <c r="F14" s="104"/>
      <c r="G14" s="119" t="s">
        <v>109</v>
      </c>
      <c r="H14" s="120">
        <v>1.6</v>
      </c>
      <c r="I14" s="140"/>
    </row>
    <row r="15" spans="1:9" ht="13.5" thickBot="1" x14ac:dyDescent="0.25">
      <c r="A15" s="138"/>
      <c r="B15" s="8"/>
      <c r="C15" s="8"/>
      <c r="D15" s="139"/>
      <c r="F15" s="141"/>
      <c r="G15" s="108"/>
      <c r="H15" s="108"/>
      <c r="I15" s="140"/>
    </row>
    <row r="16" spans="1:9" ht="13.5" thickBot="1" x14ac:dyDescent="0.25">
      <c r="A16" s="126" t="s">
        <v>110</v>
      </c>
      <c r="B16" s="127" t="s">
        <v>111</v>
      </c>
      <c r="C16" s="127" t="s">
        <v>112</v>
      </c>
      <c r="D16" s="127" t="s">
        <v>113</v>
      </c>
      <c r="F16" s="114" t="s">
        <v>110</v>
      </c>
      <c r="G16" s="115" t="s">
        <v>111</v>
      </c>
      <c r="H16" s="115" t="s">
        <v>112</v>
      </c>
      <c r="I16" s="115" t="s">
        <v>113</v>
      </c>
    </row>
    <row r="17" spans="1:9" ht="13.5" thickBot="1" x14ac:dyDescent="0.25">
      <c r="A17" s="125" t="s">
        <v>114</v>
      </c>
      <c r="B17" s="124">
        <v>0.05</v>
      </c>
      <c r="C17" s="124">
        <v>0.1</v>
      </c>
      <c r="D17" s="124">
        <v>0.1</v>
      </c>
      <c r="F17" s="118" t="s">
        <v>114</v>
      </c>
      <c r="G17" s="120">
        <v>0.05</v>
      </c>
      <c r="H17" s="120">
        <v>0.1</v>
      </c>
      <c r="I17" s="120">
        <v>0.1</v>
      </c>
    </row>
    <row r="18" spans="1:9" ht="13.5" thickBot="1" x14ac:dyDescent="0.25">
      <c r="A18" s="125" t="s">
        <v>115</v>
      </c>
      <c r="B18" s="124">
        <v>0.1</v>
      </c>
      <c r="C18" s="124">
        <v>0.15</v>
      </c>
      <c r="D18" s="124">
        <v>0.2</v>
      </c>
      <c r="F18" s="118" t="s">
        <v>115</v>
      </c>
      <c r="G18" s="120">
        <v>0.1</v>
      </c>
      <c r="H18" s="120">
        <v>0.15</v>
      </c>
      <c r="I18" s="120">
        <v>0.25</v>
      </c>
    </row>
    <row r="19" spans="1:9" ht="15.75" thickBot="1" x14ac:dyDescent="0.25">
      <c r="A19" s="125" t="s">
        <v>132</v>
      </c>
      <c r="B19" s="124">
        <v>0.05</v>
      </c>
      <c r="C19" s="124">
        <v>0.1</v>
      </c>
      <c r="D19" s="124">
        <v>0.15</v>
      </c>
      <c r="F19" s="118" t="s">
        <v>117</v>
      </c>
      <c r="G19" s="120">
        <v>0.05</v>
      </c>
      <c r="H19" s="120">
        <v>0.1</v>
      </c>
      <c r="I19" s="120">
        <v>0.15</v>
      </c>
    </row>
    <row r="20" spans="1:9" ht="15.75" thickBot="1" x14ac:dyDescent="0.25">
      <c r="A20" s="125" t="s">
        <v>133</v>
      </c>
      <c r="B20" s="124">
        <v>0.05</v>
      </c>
      <c r="C20" s="124">
        <v>0.05</v>
      </c>
      <c r="D20" s="124">
        <v>0.1</v>
      </c>
      <c r="F20" s="118" t="s">
        <v>118</v>
      </c>
      <c r="G20" s="120">
        <v>0.05</v>
      </c>
      <c r="H20" s="120">
        <v>0.05</v>
      </c>
      <c r="I20" s="120">
        <v>0.1</v>
      </c>
    </row>
    <row r="21" spans="1:9" ht="13.5" thickBot="1" x14ac:dyDescent="0.25">
      <c r="F21" s="118" t="s">
        <v>116</v>
      </c>
      <c r="G21" s="105">
        <v>0.2</v>
      </c>
      <c r="H21" s="106"/>
      <c r="I21" s="107"/>
    </row>
  </sheetData>
  <mergeCells count="7">
    <mergeCell ref="A1:D1"/>
    <mergeCell ref="A6:A12"/>
    <mergeCell ref="A3:A5"/>
    <mergeCell ref="F3:F6"/>
    <mergeCell ref="F7:F14"/>
    <mergeCell ref="G21:I2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Sprongfomulier IAG Minitramp</vt:lpstr>
      <vt:lpstr>Sprongfomulier IAG Airtrack</vt:lpstr>
      <vt:lpstr>Voorbeeld waardes teamgym</vt:lpstr>
      <vt:lpstr>Waardes Teamgym</vt:lpstr>
    </vt:vector>
  </TitlesOfParts>
  <Company>Agritrader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 Kuiper</cp:lastModifiedBy>
  <cp:lastPrinted>2017-02-03T11:10:10Z</cp:lastPrinted>
  <dcterms:created xsi:type="dcterms:W3CDTF">2003-10-28T11:42:01Z</dcterms:created>
  <dcterms:modified xsi:type="dcterms:W3CDTF">2017-02-03T11:12:07Z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-264560400</vt:i4>
  </property>
  <property fmtid="{D5CDD505-2E9C-101B-9397-08002B2CF9AE}" pid="3" name="_EmailSubject">
    <vt:lpwstr>Senioren</vt:lpwstr>
  </property>
  <property fmtid="{D5CDD505-2E9C-101B-9397-08002B2CF9AE}" pid="4" name="_AuthorEmail">
    <vt:lpwstr>gerjan.renate@hetnet.nl</vt:lpwstr>
  </property>
  <property fmtid="{D5CDD505-2E9C-101B-9397-08002B2CF9AE}" pid="5" name="_AuthorEmailDisplayName">
    <vt:lpwstr>Renate en Gerjan</vt:lpwstr>
  </property>
  <property fmtid="{D5CDD505-2E9C-101B-9397-08002B2CF9AE}" pid="6" name="_ReviewingToolsShownOnce">
    <vt:lpwstr/>
  </property>
</Properties>
</file>